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0" windowWidth="18200" windowHeight="11020"/>
  </bookViews>
  <sheets>
    <sheet name="1 неделя" sheetId="1" r:id="rId1"/>
    <sheet name="2 неделя" sheetId="3" r:id="rId2"/>
  </sheets>
  <calcPr calcId="144525"/>
</workbook>
</file>

<file path=xl/calcChain.xml><?xml version="1.0" encoding="utf-8"?>
<calcChain xmlns="http://schemas.openxmlformats.org/spreadsheetml/2006/main">
  <c r="H90" i="3" l="1"/>
  <c r="H89" i="3"/>
  <c r="H88" i="3"/>
  <c r="H86" i="3"/>
  <c r="L94" i="1"/>
  <c r="K94" i="1"/>
  <c r="H89" i="1"/>
  <c r="L54" i="1"/>
  <c r="H49" i="1" l="1"/>
  <c r="H50" i="1"/>
  <c r="H48" i="1"/>
  <c r="H47" i="1"/>
  <c r="H46" i="1"/>
  <c r="H13" i="1"/>
  <c r="H114" i="1"/>
  <c r="H161" i="3" l="1"/>
  <c r="H157" i="3" l="1"/>
  <c r="H150" i="3"/>
  <c r="H152" i="3"/>
  <c r="H55" i="3" l="1"/>
  <c r="H54" i="3"/>
  <c r="H53" i="3"/>
  <c r="H10" i="3"/>
  <c r="H11" i="3"/>
  <c r="H12" i="3"/>
  <c r="H13" i="3"/>
  <c r="H14" i="3"/>
  <c r="H15" i="3"/>
  <c r="H16" i="3"/>
  <c r="L125" i="1"/>
  <c r="H8" i="1" l="1"/>
  <c r="H9" i="1"/>
  <c r="H10" i="1"/>
  <c r="H11" i="1"/>
  <c r="H12" i="1"/>
  <c r="H14" i="1"/>
  <c r="H15" i="1"/>
  <c r="H16" i="1"/>
  <c r="H17" i="1"/>
  <c r="H18" i="1"/>
  <c r="H20" i="1"/>
  <c r="H22" i="1"/>
  <c r="H23" i="1"/>
  <c r="H24" i="1"/>
  <c r="I25" i="1"/>
  <c r="J25" i="1"/>
  <c r="K25" i="1"/>
  <c r="L25" i="1"/>
  <c r="H40" i="1"/>
  <c r="H41" i="1"/>
  <c r="H42" i="1"/>
  <c r="H43" i="1"/>
  <c r="H44" i="1"/>
  <c r="H45" i="1"/>
  <c r="H51" i="1"/>
  <c r="H52" i="1"/>
  <c r="H53" i="1"/>
  <c r="I54" i="1"/>
  <c r="J54" i="1"/>
  <c r="K5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I94" i="1"/>
  <c r="J94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2" i="1"/>
  <c r="H123" i="1"/>
  <c r="H124" i="1"/>
  <c r="I125" i="1"/>
  <c r="J125" i="1"/>
  <c r="K12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I150" i="1"/>
  <c r="J150" i="1"/>
  <c r="K150" i="1"/>
  <c r="L150" i="1"/>
  <c r="K152" i="1" l="1"/>
  <c r="K155" i="1" s="1"/>
  <c r="L152" i="1"/>
  <c r="L155" i="1" s="1"/>
  <c r="H54" i="1"/>
  <c r="H25" i="1"/>
  <c r="I152" i="1"/>
  <c r="I155" i="1" s="1"/>
  <c r="J152" i="1"/>
  <c r="J155" i="1" s="1"/>
  <c r="H150" i="1"/>
  <c r="H94" i="1"/>
  <c r="H125" i="1"/>
  <c r="H152" i="1" l="1"/>
  <c r="H155" i="1" s="1"/>
  <c r="L96" i="3" l="1"/>
  <c r="L60" i="3"/>
  <c r="L163" i="3"/>
  <c r="L131" i="3"/>
  <c r="L22" i="3"/>
  <c r="L166" i="3" l="1"/>
  <c r="L167" i="3" s="1"/>
  <c r="H94" i="3"/>
  <c r="H17" i="3" l="1"/>
  <c r="H20" i="3" l="1"/>
  <c r="H19" i="3"/>
  <c r="K96" i="3"/>
  <c r="J96" i="3"/>
  <c r="I96" i="3"/>
  <c r="H93" i="3"/>
  <c r="H91" i="3"/>
  <c r="H87" i="3"/>
  <c r="H85" i="3"/>
  <c r="H84" i="3"/>
  <c r="H83" i="3"/>
  <c r="H82" i="3"/>
  <c r="H81" i="3"/>
  <c r="H80" i="3"/>
  <c r="K131" i="3"/>
  <c r="J131" i="3"/>
  <c r="I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K163" i="3"/>
  <c r="J163" i="3"/>
  <c r="I163" i="3"/>
  <c r="H162" i="3"/>
  <c r="H160" i="3"/>
  <c r="H159" i="3"/>
  <c r="H158" i="3"/>
  <c r="H156" i="3"/>
  <c r="H155" i="3"/>
  <c r="H154" i="3"/>
  <c r="H153" i="3"/>
  <c r="H151" i="3"/>
  <c r="H149" i="3"/>
  <c r="H148" i="3"/>
  <c r="H147" i="3"/>
  <c r="H146" i="3"/>
  <c r="K60" i="3"/>
  <c r="J60" i="3"/>
  <c r="I60" i="3"/>
  <c r="H59" i="3"/>
  <c r="H58" i="3"/>
  <c r="H57" i="3"/>
  <c r="H56" i="3"/>
  <c r="H52" i="3"/>
  <c r="H51" i="3"/>
  <c r="H50" i="3"/>
  <c r="H49" i="3"/>
  <c r="H48" i="3"/>
  <c r="H47" i="3"/>
  <c r="H46" i="3"/>
  <c r="H45" i="3"/>
  <c r="K22" i="3"/>
  <c r="J22" i="3"/>
  <c r="I22" i="3"/>
  <c r="H21" i="3"/>
  <c r="K166" i="3" l="1"/>
  <c r="K167" i="3" s="1"/>
  <c r="J166" i="3"/>
  <c r="J167" i="3" s="1"/>
  <c r="I166" i="3"/>
  <c r="I167" i="3" s="1"/>
  <c r="H96" i="3"/>
  <c r="H163" i="3"/>
  <c r="H131" i="3"/>
  <c r="H60" i="3"/>
  <c r="H22" i="3"/>
  <c r="H166" i="3" l="1"/>
  <c r="H167" i="3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<sst xmlns="http://schemas.openxmlformats.org/spreadsheetml/2006/main" count="523" uniqueCount="132">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</sst>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6"/>
  <sheetViews>
    <sheetView tabSelected="1" zoomScale="90" zoomScaleNormal="90" workbookViewId="0">
      <selection activeCell="W38" sqref="W38"/>
    </sheetView>
  </sheetViews>
  <sheetFormatPr defaultRowHeight="14.5" x14ac:dyDescent="0.35"/>
  <cols>
    <col min="1" max="1" width="4.81640625" style="3" customWidth="1"/>
    <col min="2" max="2" width="16" style="3" customWidth="1"/>
    <col min="3" max="3" width="10.1796875" style="3" customWidth="1"/>
    <col min="4" max="4" width="13.7265625" style="7" customWidth="1"/>
    <col min="5" max="5" width="8.81640625" style="3" customWidth="1"/>
    <col min="6" max="6" width="8.26953125" style="3" customWidth="1"/>
    <col min="7" max="7" width="10" style="5" customWidth="1"/>
    <col min="8" max="8" width="9.1796875" style="3"/>
    <col min="9" max="10" width="8.453125" customWidth="1"/>
    <col min="11" max="11" width="8.26953125" customWidth="1"/>
    <col min="12" max="12" width="8" customWidth="1"/>
    <col min="14" max="14" width="12.1796875" customWidth="1"/>
  </cols>
  <sheetData>
    <row r="3" spans="1:14" ht="5.25" customHeight="1" thickBot="1" x14ac:dyDescent="0.4"/>
    <row r="4" spans="1:14" ht="27.75" customHeight="1" x14ac:dyDescent="0.35">
      <c r="A4" s="334" t="s">
        <v>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14" ht="15" customHeight="1" x14ac:dyDescent="0.35">
      <c r="A5" s="337" t="s">
        <v>31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54" customHeight="1" x14ac:dyDescent="0.35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" thickBot="1" x14ac:dyDescent="0.4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 x14ac:dyDescent="0.35">
      <c r="A8" s="315">
        <v>1</v>
      </c>
      <c r="B8" s="324" t="s">
        <v>124</v>
      </c>
      <c r="C8" s="340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 x14ac:dyDescent="0.35">
      <c r="A9" s="322"/>
      <c r="B9" s="325"/>
      <c r="C9" s="341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 x14ac:dyDescent="0.35">
      <c r="A10" s="322"/>
      <c r="B10" s="325"/>
      <c r="C10" s="341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 x14ac:dyDescent="0.35">
      <c r="A11" s="322"/>
      <c r="B11" s="325"/>
      <c r="C11" s="341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 x14ac:dyDescent="0.35">
      <c r="A12" s="322"/>
      <c r="B12" s="325"/>
      <c r="C12" s="341"/>
      <c r="D12" s="85" t="s">
        <v>24</v>
      </c>
      <c r="E12" s="147">
        <v>8.0000000000000002E-3</v>
      </c>
      <c r="F12" s="150">
        <v>8.0000000000000002E-3</v>
      </c>
      <c r="G12" s="183">
        <v>130</v>
      </c>
      <c r="H12" s="132">
        <f t="shared" si="0"/>
        <v>1.04</v>
      </c>
      <c r="I12" s="55"/>
      <c r="J12" s="55"/>
      <c r="K12" s="48"/>
      <c r="L12" s="55"/>
      <c r="M12" s="23"/>
      <c r="N12" s="55"/>
    </row>
    <row r="13" spans="1:14" x14ac:dyDescent="0.35">
      <c r="A13" s="322"/>
      <c r="B13" s="325"/>
      <c r="C13" s="341"/>
      <c r="D13" s="175" t="s">
        <v>129</v>
      </c>
      <c r="E13" s="181">
        <v>3.0000000000000001E-3</v>
      </c>
      <c r="F13" s="61">
        <v>3.0000000000000001E-3</v>
      </c>
      <c r="G13" s="184">
        <v>667</v>
      </c>
      <c r="H13" s="162">
        <f t="shared" si="0"/>
        <v>2.0009999999999999</v>
      </c>
      <c r="I13" s="291"/>
      <c r="J13" s="291"/>
      <c r="K13" s="48"/>
      <c r="L13" s="291"/>
      <c r="M13" s="23"/>
      <c r="N13" s="291"/>
    </row>
    <row r="14" spans="1:14" x14ac:dyDescent="0.35">
      <c r="A14" s="322"/>
      <c r="B14" s="325"/>
      <c r="C14" s="341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" thickBot="1" x14ac:dyDescent="0.4">
      <c r="A15" s="316"/>
      <c r="B15" s="326"/>
      <c r="C15" s="342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 x14ac:dyDescent="0.35">
      <c r="A16" s="315">
        <v>2</v>
      </c>
      <c r="B16" s="317" t="s">
        <v>90</v>
      </c>
      <c r="C16" s="343" t="s">
        <v>99</v>
      </c>
      <c r="D16" s="84" t="s">
        <v>91</v>
      </c>
      <c r="E16" s="180">
        <v>0.05</v>
      </c>
      <c r="F16" s="189">
        <v>0.05</v>
      </c>
      <c r="G16" s="182">
        <v>50</v>
      </c>
      <c r="H16" s="133">
        <f t="shared" si="0"/>
        <v>2.5</v>
      </c>
      <c r="I16" s="56"/>
      <c r="J16" s="56"/>
      <c r="K16" s="46"/>
      <c r="L16" s="56"/>
      <c r="M16" s="32"/>
      <c r="N16" s="56"/>
    </row>
    <row r="17" spans="1:14" x14ac:dyDescent="0.35">
      <c r="A17" s="322"/>
      <c r="B17" s="323"/>
      <c r="C17" s="341"/>
      <c r="D17" s="85" t="s">
        <v>47</v>
      </c>
      <c r="E17" s="187">
        <v>5.0000000000000001E-3</v>
      </c>
      <c r="F17" s="190">
        <v>5.0000000000000001E-3</v>
      </c>
      <c r="G17" s="183">
        <v>667</v>
      </c>
      <c r="H17" s="132">
        <f t="shared" si="0"/>
        <v>3.335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" thickBot="1" x14ac:dyDescent="0.4">
      <c r="A18" s="316"/>
      <c r="B18" s="318"/>
      <c r="C18" s="342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 x14ac:dyDescent="0.35">
      <c r="A19" s="315">
        <v>3</v>
      </c>
      <c r="B19" s="317" t="s">
        <v>106</v>
      </c>
      <c r="C19" s="343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 x14ac:dyDescent="0.35">
      <c r="A20" s="322"/>
      <c r="B20" s="323"/>
      <c r="C20" s="341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" thickBot="1" x14ac:dyDescent="0.4">
      <c r="A21" s="316"/>
      <c r="B21" s="318"/>
      <c r="C21" s="342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 x14ac:dyDescent="0.4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" thickBot="1" x14ac:dyDescent="0.4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73</v>
      </c>
      <c r="H23" s="164">
        <f t="shared" si="0"/>
        <v>1.095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 x14ac:dyDescent="0.4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 x14ac:dyDescent="0.4">
      <c r="A25" s="319" t="s">
        <v>28</v>
      </c>
      <c r="B25" s="320"/>
      <c r="C25" s="320"/>
      <c r="D25" s="320"/>
      <c r="E25" s="320"/>
      <c r="F25" s="320"/>
      <c r="G25" s="321"/>
      <c r="H25" s="59">
        <f>SUM(H8:H24)</f>
        <v>52.92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 x14ac:dyDescent="0.35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 x14ac:dyDescent="0.35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 x14ac:dyDescent="0.35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 x14ac:dyDescent="0.35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 x14ac:dyDescent="0.35">
      <c r="G30"/>
      <c r="H30"/>
    </row>
    <row r="33" spans="1:14" ht="15" thickBot="1" x14ac:dyDescent="0.4"/>
    <row r="34" spans="1:14" ht="15" hidden="1" thickBot="1" x14ac:dyDescent="0.4"/>
    <row r="35" spans="1:14" ht="15" hidden="1" thickBot="1" x14ac:dyDescent="0.4"/>
    <row r="36" spans="1:14" ht="15" hidden="1" thickBot="1" x14ac:dyDescent="0.4"/>
    <row r="37" spans="1:14" ht="15" customHeight="1" x14ac:dyDescent="0.35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54" customHeight="1" x14ac:dyDescent="0.35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" thickBot="1" x14ac:dyDescent="0.4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 x14ac:dyDescent="0.35">
      <c r="A40" s="332">
        <v>1</v>
      </c>
      <c r="B40" s="324" t="s">
        <v>115</v>
      </c>
      <c r="C40" s="317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 x14ac:dyDescent="0.35">
      <c r="A41" s="333"/>
      <c r="B41" s="325"/>
      <c r="C41" s="323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 x14ac:dyDescent="0.35">
      <c r="A42" s="333"/>
      <c r="B42" s="325"/>
      <c r="C42" s="323"/>
      <c r="D42" s="6" t="s">
        <v>56</v>
      </c>
      <c r="E42" s="14">
        <v>0.18</v>
      </c>
      <c r="F42" s="14">
        <v>0.16</v>
      </c>
      <c r="G42" s="20">
        <v>30</v>
      </c>
      <c r="H42" s="183">
        <f t="shared" si="1"/>
        <v>5.3999999999999995</v>
      </c>
      <c r="I42" s="34"/>
      <c r="J42" s="55"/>
      <c r="K42" s="55"/>
      <c r="L42" s="55"/>
      <c r="M42" s="55"/>
      <c r="N42" s="34"/>
    </row>
    <row r="43" spans="1:14" x14ac:dyDescent="0.35">
      <c r="A43" s="333"/>
      <c r="B43" s="325"/>
      <c r="C43" s="323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 x14ac:dyDescent="0.35">
      <c r="A44" s="333"/>
      <c r="B44" s="325"/>
      <c r="C44" s="323"/>
      <c r="D44" s="6" t="s">
        <v>25</v>
      </c>
      <c r="E44" s="14">
        <v>5.0000000000000001E-3</v>
      </c>
      <c r="F44" s="14">
        <v>5.0000000000000001E-3</v>
      </c>
      <c r="G44" s="20">
        <v>250</v>
      </c>
      <c r="H44" s="183">
        <f t="shared" si="1"/>
        <v>1.25</v>
      </c>
      <c r="I44" s="34"/>
      <c r="J44" s="55"/>
      <c r="K44" s="55"/>
      <c r="L44" s="55"/>
      <c r="M44" s="55"/>
      <c r="N44" s="34"/>
    </row>
    <row r="45" spans="1:14" x14ac:dyDescent="0.35">
      <c r="A45" s="333"/>
      <c r="B45" s="325"/>
      <c r="C45" s="323"/>
      <c r="D45" s="6" t="s">
        <v>57</v>
      </c>
      <c r="E45" s="14">
        <v>5.0000000000000001E-3</v>
      </c>
      <c r="F45" s="14">
        <v>4.0000000000000001E-3</v>
      </c>
      <c r="G45" s="20">
        <v>45</v>
      </c>
      <c r="H45" s="183">
        <f t="shared" si="1"/>
        <v>0.22500000000000001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 x14ac:dyDescent="0.35">
      <c r="A46" s="333"/>
      <c r="B46" s="325"/>
      <c r="C46" s="323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 x14ac:dyDescent="0.35">
      <c r="A47" s="333"/>
      <c r="B47" s="325"/>
      <c r="C47" s="323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" thickBot="1" x14ac:dyDescent="0.4">
      <c r="A48" s="333"/>
      <c r="B48" s="325"/>
      <c r="C48" s="323"/>
      <c r="D48" s="6" t="s">
        <v>24</v>
      </c>
      <c r="E48" s="293">
        <v>5.0000000000000001E-3</v>
      </c>
      <c r="F48" s="293">
        <v>5.0000000000000001E-3</v>
      </c>
      <c r="G48" s="20">
        <v>130</v>
      </c>
      <c r="H48" s="183">
        <f t="shared" si="2"/>
        <v>0.65</v>
      </c>
      <c r="I48" s="34"/>
      <c r="J48" s="291"/>
      <c r="K48" s="291"/>
      <c r="L48" s="291"/>
      <c r="M48" s="291"/>
      <c r="N48" s="34"/>
    </row>
    <row r="49" spans="1:14" ht="15.75" hidden="1" customHeight="1" thickBot="1" x14ac:dyDescent="0.4">
      <c r="A49" s="333"/>
      <c r="B49" s="325"/>
      <c r="C49" s="323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 x14ac:dyDescent="0.4">
      <c r="A50" s="333"/>
      <c r="B50" s="325"/>
      <c r="C50" s="323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 x14ac:dyDescent="0.4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 x14ac:dyDescent="0.4">
      <c r="A52" s="332">
        <v>4</v>
      </c>
      <c r="B52" s="317" t="s">
        <v>64</v>
      </c>
      <c r="C52" s="317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 x14ac:dyDescent="0.4">
      <c r="A53" s="344"/>
      <c r="B53" s="318"/>
      <c r="C53" s="318"/>
      <c r="D53" s="35" t="s">
        <v>48</v>
      </c>
      <c r="E53" s="11">
        <v>1.4999999999999999E-2</v>
      </c>
      <c r="F53" s="11">
        <v>1.4999999999999999E-2</v>
      </c>
      <c r="G53" s="45">
        <v>73</v>
      </c>
      <c r="H53" s="185">
        <f t="shared" si="3"/>
        <v>1.095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 x14ac:dyDescent="0.4">
      <c r="A54" s="319" t="s">
        <v>28</v>
      </c>
      <c r="B54" s="320"/>
      <c r="C54" s="320"/>
      <c r="D54" s="320"/>
      <c r="E54" s="320"/>
      <c r="F54" s="320"/>
      <c r="G54" s="345"/>
      <c r="H54" s="75">
        <f>SUM(H40:H53)</f>
        <v>76.143999999999991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 x14ac:dyDescent="0.35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 x14ac:dyDescent="0.35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 x14ac:dyDescent="0.35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 x14ac:dyDescent="0.35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 x14ac:dyDescent="0.35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 x14ac:dyDescent="0.35">
      <c r="H60"/>
    </row>
    <row r="61" spans="1:14" x14ac:dyDescent="0.35">
      <c r="H61"/>
    </row>
    <row r="62" spans="1:14" x14ac:dyDescent="0.35">
      <c r="H62"/>
    </row>
    <row r="65" spans="1:14" ht="1.5" customHeight="1" thickBot="1" x14ac:dyDescent="0.4"/>
    <row r="66" spans="1:14" ht="15" hidden="1" thickBot="1" x14ac:dyDescent="0.4"/>
    <row r="67" spans="1:14" ht="13.5" hidden="1" customHeight="1" thickBot="1" x14ac:dyDescent="0.4"/>
    <row r="68" spans="1:14" ht="15" hidden="1" thickBot="1" x14ac:dyDescent="0.4"/>
    <row r="69" spans="1:14" ht="4.5" hidden="1" customHeight="1" thickBot="1" x14ac:dyDescent="0.4"/>
    <row r="70" spans="1:14" ht="15" hidden="1" thickBot="1" x14ac:dyDescent="0.4"/>
    <row r="71" spans="1:14" ht="15" hidden="1" thickBot="1" x14ac:dyDescent="0.4"/>
    <row r="72" spans="1:14" ht="15" customHeight="1" x14ac:dyDescent="0.35">
      <c r="A72" s="327" t="s">
        <v>34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</row>
    <row r="73" spans="1:14" ht="54" customHeight="1" x14ac:dyDescent="0.35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" thickBot="1" x14ac:dyDescent="0.4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 x14ac:dyDescent="0.35">
      <c r="A75" s="315">
        <v>1</v>
      </c>
      <c r="B75" s="324" t="s">
        <v>108</v>
      </c>
      <c r="C75" s="317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 x14ac:dyDescent="0.35">
      <c r="A76" s="322"/>
      <c r="B76" s="325"/>
      <c r="C76" s="323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 x14ac:dyDescent="0.35">
      <c r="A77" s="322"/>
      <c r="B77" s="325"/>
      <c r="C77" s="323"/>
      <c r="D77" s="6" t="s">
        <v>57</v>
      </c>
      <c r="E77" s="14">
        <v>3.0000000000000001E-3</v>
      </c>
      <c r="F77" s="14">
        <v>4.0000000000000001E-3</v>
      </c>
      <c r="G77" s="4">
        <v>45</v>
      </c>
      <c r="H77" s="20">
        <f t="shared" si="4"/>
        <v>0.13500000000000001</v>
      </c>
      <c r="I77" s="211"/>
      <c r="J77" s="211"/>
      <c r="K77" s="212"/>
      <c r="L77" s="211"/>
      <c r="M77" s="212"/>
      <c r="N77" s="19"/>
    </row>
    <row r="78" spans="1:14" x14ac:dyDescent="0.35">
      <c r="A78" s="322"/>
      <c r="B78" s="325"/>
      <c r="C78" s="323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 x14ac:dyDescent="0.35">
      <c r="A79" s="322"/>
      <c r="B79" s="325"/>
      <c r="C79" s="323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 x14ac:dyDescent="0.35">
      <c r="A80" s="322"/>
      <c r="B80" s="325"/>
      <c r="C80" s="323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 x14ac:dyDescent="0.35">
      <c r="A81" s="322"/>
      <c r="B81" s="325"/>
      <c r="C81" s="323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 x14ac:dyDescent="0.35">
      <c r="A82" s="322"/>
      <c r="B82" s="325"/>
      <c r="C82" s="323"/>
      <c r="D82" s="6" t="s">
        <v>25</v>
      </c>
      <c r="E82" s="221">
        <v>3.0000000000000001E-3</v>
      </c>
      <c r="F82" s="221">
        <v>3.0000000000000001E-3</v>
      </c>
      <c r="G82" s="4">
        <v>250</v>
      </c>
      <c r="H82" s="20">
        <f t="shared" si="4"/>
        <v>0.75</v>
      </c>
      <c r="I82" s="211"/>
      <c r="J82" s="211"/>
      <c r="K82" s="212"/>
      <c r="L82" s="211"/>
      <c r="M82" s="212"/>
      <c r="N82" s="19"/>
    </row>
    <row r="83" spans="1:14" x14ac:dyDescent="0.35">
      <c r="A83" s="322"/>
      <c r="B83" s="325"/>
      <c r="C83" s="323"/>
      <c r="D83" s="6" t="s">
        <v>107</v>
      </c>
      <c r="E83" s="221">
        <v>4.0000000000000001E-3</v>
      </c>
      <c r="F83" s="221">
        <v>3.0000000000000001E-3</v>
      </c>
      <c r="G83" s="4">
        <v>200</v>
      </c>
      <c r="H83" s="20">
        <f t="shared" si="4"/>
        <v>0.8</v>
      </c>
      <c r="I83" s="211"/>
      <c r="J83" s="211"/>
      <c r="K83" s="212"/>
      <c r="L83" s="211"/>
      <c r="M83" s="212"/>
      <c r="N83" s="19"/>
    </row>
    <row r="84" spans="1:14" x14ac:dyDescent="0.35">
      <c r="A84" s="322"/>
      <c r="B84" s="325"/>
      <c r="C84" s="323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" thickBot="1" x14ac:dyDescent="0.4">
      <c r="A85" s="316"/>
      <c r="B85" s="326"/>
      <c r="C85" s="318"/>
      <c r="D85" s="6" t="s">
        <v>24</v>
      </c>
      <c r="E85" s="14">
        <v>5.0000000000000001E-3</v>
      </c>
      <c r="F85" s="14">
        <v>5.0000000000000001E-3</v>
      </c>
      <c r="G85" s="4">
        <v>130</v>
      </c>
      <c r="H85" s="20">
        <f t="shared" si="4"/>
        <v>0.65</v>
      </c>
      <c r="I85" s="211"/>
      <c r="J85" s="211"/>
      <c r="K85" s="212"/>
      <c r="L85" s="211"/>
      <c r="M85" s="212"/>
      <c r="N85" s="19"/>
    </row>
    <row r="86" spans="1:14" ht="15" customHeight="1" x14ac:dyDescent="0.35">
      <c r="A86" s="315">
        <v>2</v>
      </c>
      <c r="B86" s="317" t="s">
        <v>26</v>
      </c>
      <c r="C86" s="317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 x14ac:dyDescent="0.35">
      <c r="A87" s="322"/>
      <c r="B87" s="323"/>
      <c r="C87" s="323"/>
      <c r="D87" s="6" t="s">
        <v>67</v>
      </c>
      <c r="E87" s="14">
        <v>5.0000000000000001E-3</v>
      </c>
      <c r="F87" s="14">
        <v>5.0000000000000001E-3</v>
      </c>
      <c r="G87" s="4">
        <v>667</v>
      </c>
      <c r="H87" s="20">
        <f t="shared" si="4"/>
        <v>3.335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" thickBot="1" x14ac:dyDescent="0.4">
      <c r="A88" s="316"/>
      <c r="B88" s="318"/>
      <c r="C88" s="330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" thickBot="1" x14ac:dyDescent="0.4">
      <c r="A89" s="218">
        <v>3</v>
      </c>
      <c r="B89" s="224" t="s">
        <v>131</v>
      </c>
      <c r="C89" s="223">
        <v>50</v>
      </c>
      <c r="D89" s="232" t="s">
        <v>103</v>
      </c>
      <c r="E89" s="222">
        <v>0.06</v>
      </c>
      <c r="F89" s="222">
        <v>0.05</v>
      </c>
      <c r="G89" s="31">
        <v>180</v>
      </c>
      <c r="H89" s="44">
        <f t="shared" si="4"/>
        <v>10.799999999999999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 x14ac:dyDescent="0.4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" thickBot="1" x14ac:dyDescent="0.4">
      <c r="A91" s="315">
        <v>5</v>
      </c>
      <c r="B91" s="317" t="s">
        <v>64</v>
      </c>
      <c r="C91" s="317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" thickBot="1" x14ac:dyDescent="0.4">
      <c r="A92" s="322"/>
      <c r="B92" s="323"/>
      <c r="C92" s="323"/>
      <c r="D92" s="6" t="s">
        <v>48</v>
      </c>
      <c r="E92" s="14">
        <v>1.4999999999999999E-2</v>
      </c>
      <c r="F92" s="14">
        <v>1.4999999999999999E-2</v>
      </c>
      <c r="G92" s="4">
        <v>73</v>
      </c>
      <c r="H92" s="20">
        <f t="shared" si="4"/>
        <v>1.095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 x14ac:dyDescent="0.35">
      <c r="A93" s="331"/>
      <c r="B93" s="330"/>
      <c r="C93" s="330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 x14ac:dyDescent="0.4">
      <c r="A94" s="349" t="s">
        <v>28</v>
      </c>
      <c r="B94" s="350"/>
      <c r="C94" s="350"/>
      <c r="D94" s="350"/>
      <c r="E94" s="350"/>
      <c r="F94" s="350"/>
      <c r="G94" s="351"/>
      <c r="H94" s="59">
        <f>SUM(H75:H93)</f>
        <v>77.388999999999996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 x14ac:dyDescent="0.35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 x14ac:dyDescent="0.35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 x14ac:dyDescent="0.35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 x14ac:dyDescent="0.35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 x14ac:dyDescent="0.35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 x14ac:dyDescent="0.35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 x14ac:dyDescent="0.35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" thickBot="1" x14ac:dyDescent="0.4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 x14ac:dyDescent="0.35">
      <c r="A103" s="327" t="s">
        <v>36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9"/>
    </row>
    <row r="104" spans="1:14" ht="68.25" customHeight="1" x14ac:dyDescent="0.35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" thickBot="1" x14ac:dyDescent="0.4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 x14ac:dyDescent="0.35">
      <c r="A106" s="315">
        <v>1</v>
      </c>
      <c r="B106" s="324" t="s">
        <v>130</v>
      </c>
      <c r="C106" s="317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 x14ac:dyDescent="0.35">
      <c r="A107" s="322"/>
      <c r="B107" s="325"/>
      <c r="C107" s="323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 x14ac:dyDescent="0.35">
      <c r="A108" s="322"/>
      <c r="B108" s="325"/>
      <c r="C108" s="323"/>
      <c r="D108" s="99" t="s">
        <v>57</v>
      </c>
      <c r="E108" s="13">
        <v>5.0000000000000001E-3</v>
      </c>
      <c r="F108" s="13">
        <v>4.0000000000000001E-3</v>
      </c>
      <c r="G108" s="4">
        <v>45</v>
      </c>
      <c r="H108" s="20">
        <f t="shared" si="5"/>
        <v>0.22500000000000001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 x14ac:dyDescent="0.35">
      <c r="A109" s="322"/>
      <c r="B109" s="325"/>
      <c r="C109" s="323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 x14ac:dyDescent="0.35">
      <c r="A110" s="322"/>
      <c r="B110" s="325"/>
      <c r="C110" s="323"/>
      <c r="D110" s="99" t="s">
        <v>25</v>
      </c>
      <c r="E110" s="13">
        <v>5.0000000000000001E-3</v>
      </c>
      <c r="F110" s="13">
        <v>5.0000000000000001E-3</v>
      </c>
      <c r="G110" s="4">
        <v>250</v>
      </c>
      <c r="H110" s="20">
        <f t="shared" si="5"/>
        <v>1.25</v>
      </c>
      <c r="I110" s="100"/>
      <c r="J110" s="101"/>
      <c r="K110" s="102"/>
      <c r="L110" s="101"/>
      <c r="M110" s="102"/>
      <c r="N110" s="102"/>
    </row>
    <row r="111" spans="1:14" ht="13.5" customHeight="1" x14ac:dyDescent="0.35">
      <c r="A111" s="322"/>
      <c r="B111" s="325"/>
      <c r="C111" s="323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 x14ac:dyDescent="0.35">
      <c r="A112" s="322"/>
      <c r="B112" s="325"/>
      <c r="C112" s="323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 x14ac:dyDescent="0.35">
      <c r="A113" s="322"/>
      <c r="B113" s="325"/>
      <c r="C113" s="323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 x14ac:dyDescent="0.35">
      <c r="A114" s="322"/>
      <c r="B114" s="325"/>
      <c r="C114" s="323"/>
      <c r="D114" s="108" t="s">
        <v>105</v>
      </c>
      <c r="E114" s="130">
        <v>4.0000000000000001E-3</v>
      </c>
      <c r="F114" s="130">
        <v>3.0000000000000001E-3</v>
      </c>
      <c r="G114" s="27">
        <v>200</v>
      </c>
      <c r="H114" s="67">
        <f t="shared" si="5"/>
        <v>0.8</v>
      </c>
      <c r="I114" s="100"/>
      <c r="J114" s="101"/>
      <c r="K114" s="102"/>
      <c r="L114" s="101"/>
      <c r="M114" s="102"/>
      <c r="N114" s="102"/>
    </row>
    <row r="115" spans="1:14" ht="15" thickBot="1" x14ac:dyDescent="0.4">
      <c r="A115" s="316"/>
      <c r="B115" s="326"/>
      <c r="C115" s="318"/>
      <c r="D115" s="104" t="s">
        <v>75</v>
      </c>
      <c r="E115" s="77">
        <v>5.0000000000000001E-3</v>
      </c>
      <c r="F115" s="77">
        <v>5.0000000000000001E-3</v>
      </c>
      <c r="G115" s="10">
        <v>130</v>
      </c>
      <c r="H115" s="45">
        <f t="shared" si="5"/>
        <v>0.65</v>
      </c>
      <c r="I115" s="105"/>
      <c r="J115" s="106"/>
      <c r="K115" s="107"/>
      <c r="L115" s="106"/>
      <c r="M115" s="107"/>
      <c r="N115" s="107"/>
    </row>
    <row r="116" spans="1:14" ht="13.5" customHeight="1" x14ac:dyDescent="0.35">
      <c r="A116" s="346">
        <v>2</v>
      </c>
      <c r="B116" s="315" t="s">
        <v>127</v>
      </c>
      <c r="C116" s="317">
        <v>150</v>
      </c>
      <c r="D116" s="94" t="s">
        <v>69</v>
      </c>
      <c r="E116" s="76">
        <v>0.05</v>
      </c>
      <c r="F116" s="76">
        <v>0.05</v>
      </c>
      <c r="G116" s="31">
        <v>35</v>
      </c>
      <c r="H116" s="44">
        <f t="shared" si="5"/>
        <v>1.75</v>
      </c>
      <c r="I116" s="95"/>
      <c r="J116" s="96"/>
      <c r="K116" s="97"/>
      <c r="L116" s="96"/>
      <c r="M116" s="97"/>
      <c r="N116" s="97"/>
    </row>
    <row r="117" spans="1:14" x14ac:dyDescent="0.35">
      <c r="A117" s="347"/>
      <c r="B117" s="322"/>
      <c r="C117" s="323"/>
      <c r="D117" s="99" t="s">
        <v>67</v>
      </c>
      <c r="E117" s="13">
        <v>5.0000000000000001E-3</v>
      </c>
      <c r="F117" s="13">
        <v>5.0000000000000001E-3</v>
      </c>
      <c r="G117" s="4">
        <v>667</v>
      </c>
      <c r="H117" s="20">
        <f t="shared" si="5"/>
        <v>3.335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 x14ac:dyDescent="0.4">
      <c r="A118" s="348"/>
      <c r="B118" s="322"/>
      <c r="C118" s="323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 x14ac:dyDescent="0.4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 x14ac:dyDescent="0.4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 x14ac:dyDescent="0.35">
      <c r="A121" s="315">
        <v>5</v>
      </c>
      <c r="B121" s="317" t="s">
        <v>27</v>
      </c>
      <c r="C121" s="317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 x14ac:dyDescent="0.35">
      <c r="A122" s="322"/>
      <c r="B122" s="323"/>
      <c r="C122" s="323"/>
      <c r="D122" s="99" t="s">
        <v>74</v>
      </c>
      <c r="E122" s="13">
        <v>1.4999999999999999E-2</v>
      </c>
      <c r="F122" s="13">
        <v>1.4999999999999999E-2</v>
      </c>
      <c r="G122" s="4">
        <v>73</v>
      </c>
      <c r="H122" s="20">
        <f t="shared" si="5"/>
        <v>1.095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 x14ac:dyDescent="0.4">
      <c r="A123" s="316"/>
      <c r="B123" s="318"/>
      <c r="C123" s="318"/>
      <c r="D123" s="104" t="s">
        <v>21</v>
      </c>
      <c r="E123" s="77">
        <v>0.09</v>
      </c>
      <c r="F123" s="77">
        <v>0.09</v>
      </c>
      <c r="G123" s="10">
        <v>65</v>
      </c>
      <c r="H123" s="45">
        <f t="shared" si="5"/>
        <v>5.85</v>
      </c>
      <c r="I123" s="105"/>
      <c r="J123" s="106"/>
      <c r="K123" s="107"/>
      <c r="L123" s="106"/>
      <c r="M123" s="107"/>
      <c r="N123" s="107"/>
    </row>
    <row r="124" spans="1:14" ht="53.25" customHeight="1" thickBot="1" x14ac:dyDescent="0.4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 x14ac:dyDescent="0.4">
      <c r="A125" s="319" t="s">
        <v>28</v>
      </c>
      <c r="B125" s="320"/>
      <c r="C125" s="320"/>
      <c r="D125" s="320"/>
      <c r="E125" s="320"/>
      <c r="F125" s="320"/>
      <c r="G125" s="321"/>
      <c r="H125" s="59">
        <f>SUM(H106:H124)</f>
        <v>83.795999999999992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 x14ac:dyDescent="0.35">
      <c r="A126"/>
      <c r="B126"/>
      <c r="C126"/>
      <c r="D126"/>
      <c r="E126"/>
      <c r="F126"/>
      <c r="G126"/>
      <c r="H126"/>
    </row>
    <row r="127" spans="1:14" x14ac:dyDescent="0.35">
      <c r="A127"/>
      <c r="B127"/>
      <c r="C127"/>
      <c r="D127"/>
      <c r="E127"/>
      <c r="F127"/>
      <c r="G127"/>
      <c r="H127"/>
    </row>
    <row r="128" spans="1:14" x14ac:dyDescent="0.35">
      <c r="A128"/>
      <c r="B128"/>
      <c r="C128"/>
      <c r="D128"/>
      <c r="E128"/>
      <c r="F128"/>
      <c r="G128"/>
      <c r="H128"/>
    </row>
    <row r="129" spans="1:14" x14ac:dyDescent="0.35">
      <c r="A129"/>
      <c r="B129"/>
      <c r="C129"/>
      <c r="D129"/>
      <c r="E129"/>
      <c r="F129"/>
      <c r="G129"/>
      <c r="H129"/>
    </row>
    <row r="130" spans="1:14" x14ac:dyDescent="0.35">
      <c r="A130"/>
      <c r="B130"/>
      <c r="C130"/>
      <c r="D130"/>
      <c r="E130"/>
      <c r="F130"/>
      <c r="G130"/>
      <c r="H130"/>
    </row>
    <row r="131" spans="1:14" x14ac:dyDescent="0.35">
      <c r="A131"/>
      <c r="B131"/>
      <c r="C131"/>
      <c r="D131"/>
      <c r="E131"/>
      <c r="F131"/>
      <c r="G131"/>
      <c r="H131"/>
    </row>
    <row r="132" spans="1:14" ht="17.25" customHeight="1" thickBot="1" x14ac:dyDescent="0.4">
      <c r="A132"/>
      <c r="B132"/>
      <c r="C132"/>
      <c r="D132"/>
      <c r="E132"/>
      <c r="F132"/>
      <c r="G132"/>
      <c r="H132"/>
    </row>
    <row r="133" spans="1:14" ht="15" customHeight="1" x14ac:dyDescent="0.35">
      <c r="A133" s="327" t="s">
        <v>38</v>
      </c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9"/>
    </row>
    <row r="134" spans="1:14" ht="54" customHeight="1" x14ac:dyDescent="0.35">
      <c r="A134" s="8" t="s">
        <v>1</v>
      </c>
      <c r="B134" s="1"/>
      <c r="C134" s="1" t="s">
        <v>2</v>
      </c>
      <c r="D134" s="6" t="s">
        <v>3</v>
      </c>
      <c r="E134" s="1" t="s">
        <v>4</v>
      </c>
      <c r="F134" s="1" t="s">
        <v>5</v>
      </c>
      <c r="G134" s="4" t="s">
        <v>6</v>
      </c>
      <c r="H134" s="1" t="s">
        <v>7</v>
      </c>
      <c r="I134" s="1" t="s">
        <v>8</v>
      </c>
      <c r="J134" s="2" t="s">
        <v>9</v>
      </c>
      <c r="K134" s="1" t="s">
        <v>10</v>
      </c>
      <c r="L134" s="1" t="s">
        <v>11</v>
      </c>
      <c r="M134" s="1" t="s">
        <v>12</v>
      </c>
      <c r="N134" s="9" t="s">
        <v>13</v>
      </c>
    </row>
    <row r="135" spans="1:14" ht="15" thickBot="1" x14ac:dyDescent="0.4">
      <c r="A135" s="25"/>
      <c r="B135" s="21" t="s">
        <v>14</v>
      </c>
      <c r="C135" s="21" t="s">
        <v>15</v>
      </c>
      <c r="D135" s="26"/>
      <c r="E135" s="21" t="s">
        <v>15</v>
      </c>
      <c r="F135" s="21" t="s">
        <v>15</v>
      </c>
      <c r="G135" s="27" t="s">
        <v>16</v>
      </c>
      <c r="H135" s="21" t="s">
        <v>17</v>
      </c>
      <c r="I135" s="21" t="s">
        <v>15</v>
      </c>
      <c r="J135" s="21" t="s">
        <v>15</v>
      </c>
      <c r="K135" s="21" t="s">
        <v>15</v>
      </c>
      <c r="L135" s="21" t="s">
        <v>15</v>
      </c>
      <c r="M135" s="21"/>
      <c r="N135" s="22"/>
    </row>
    <row r="136" spans="1:14" ht="15" customHeight="1" x14ac:dyDescent="0.35">
      <c r="A136" s="315">
        <v>1</v>
      </c>
      <c r="B136" s="324" t="s">
        <v>110</v>
      </c>
      <c r="C136" s="317" t="s">
        <v>128</v>
      </c>
      <c r="D136" s="30" t="s">
        <v>54</v>
      </c>
      <c r="E136" s="15">
        <v>0.12</v>
      </c>
      <c r="F136" s="15">
        <v>0.09</v>
      </c>
      <c r="G136" s="31">
        <v>400</v>
      </c>
      <c r="H136" s="44">
        <f>G136*E136</f>
        <v>48</v>
      </c>
      <c r="I136" s="54"/>
      <c r="J136" s="70"/>
      <c r="K136" s="54"/>
      <c r="L136" s="54"/>
      <c r="M136" s="47"/>
      <c r="N136" s="47" t="s">
        <v>19</v>
      </c>
    </row>
    <row r="137" spans="1:14" x14ac:dyDescent="0.35">
      <c r="A137" s="322"/>
      <c r="B137" s="325"/>
      <c r="C137" s="323"/>
      <c r="D137" s="6" t="s">
        <v>81</v>
      </c>
      <c r="E137" s="14">
        <v>3.0000000000000001E-3</v>
      </c>
      <c r="F137" s="14">
        <v>3.0000000000000001E-3</v>
      </c>
      <c r="G137" s="4">
        <v>17</v>
      </c>
      <c r="H137" s="20">
        <f t="shared" ref="H137:H149" si="6">G137*E137</f>
        <v>5.1000000000000004E-2</v>
      </c>
      <c r="I137" s="68"/>
      <c r="J137" s="71"/>
      <c r="K137" s="68"/>
      <c r="L137" s="68"/>
      <c r="M137" s="19"/>
      <c r="N137" s="19"/>
    </row>
    <row r="138" spans="1:14" x14ac:dyDescent="0.35">
      <c r="A138" s="322"/>
      <c r="B138" s="325"/>
      <c r="C138" s="323"/>
      <c r="D138" s="6" t="s">
        <v>22</v>
      </c>
      <c r="E138" s="14">
        <v>5.0000000000000001E-3</v>
      </c>
      <c r="F138" s="14">
        <v>4.0000000000000001E-3</v>
      </c>
      <c r="G138" s="4">
        <v>30</v>
      </c>
      <c r="H138" s="20">
        <f t="shared" si="6"/>
        <v>0.15</v>
      </c>
      <c r="I138" s="68">
        <v>14.6</v>
      </c>
      <c r="J138" s="71">
        <v>4.05</v>
      </c>
      <c r="K138" s="68">
        <v>2.8</v>
      </c>
      <c r="L138" s="68">
        <v>105.8</v>
      </c>
      <c r="M138" s="19" t="s">
        <v>87</v>
      </c>
      <c r="N138" s="19"/>
    </row>
    <row r="139" spans="1:14" x14ac:dyDescent="0.35">
      <c r="A139" s="322"/>
      <c r="B139" s="325"/>
      <c r="C139" s="323"/>
      <c r="D139" s="6" t="s">
        <v>86</v>
      </c>
      <c r="E139" s="14">
        <v>5.0000000000000001E-3</v>
      </c>
      <c r="F139" s="14">
        <v>4.0000000000000001E-3</v>
      </c>
      <c r="G139" s="4">
        <v>200</v>
      </c>
      <c r="H139" s="20">
        <f t="shared" si="6"/>
        <v>1</v>
      </c>
      <c r="I139" s="68"/>
      <c r="J139" s="71"/>
      <c r="K139" s="68"/>
      <c r="L139" s="68"/>
      <c r="M139" s="19"/>
      <c r="N139" s="19"/>
    </row>
    <row r="140" spans="1:14" x14ac:dyDescent="0.35">
      <c r="A140" s="322"/>
      <c r="B140" s="325"/>
      <c r="C140" s="323"/>
      <c r="D140" s="6" t="s">
        <v>68</v>
      </c>
      <c r="E140" s="14">
        <v>5.0000000000000001E-3</v>
      </c>
      <c r="F140" s="14">
        <v>5.0000000000000001E-3</v>
      </c>
      <c r="G140" s="4">
        <v>220</v>
      </c>
      <c r="H140" s="20">
        <f t="shared" si="6"/>
        <v>1.1000000000000001</v>
      </c>
      <c r="I140" s="68"/>
      <c r="J140" s="71"/>
      <c r="K140" s="68"/>
      <c r="L140" s="68"/>
      <c r="M140" s="19"/>
      <c r="N140" s="19"/>
    </row>
    <row r="141" spans="1:14" x14ac:dyDescent="0.35">
      <c r="A141" s="322"/>
      <c r="B141" s="325"/>
      <c r="C141" s="323"/>
      <c r="D141" s="6" t="s">
        <v>24</v>
      </c>
      <c r="E141" s="14">
        <v>5.0000000000000001E-3</v>
      </c>
      <c r="F141" s="14">
        <v>5.0000000000000001E-3</v>
      </c>
      <c r="G141" s="4">
        <v>130</v>
      </c>
      <c r="H141" s="20">
        <f t="shared" si="6"/>
        <v>0.65</v>
      </c>
      <c r="I141" s="68"/>
      <c r="J141" s="71"/>
      <c r="K141" s="68"/>
      <c r="L141" s="68"/>
      <c r="M141" s="19"/>
      <c r="N141" s="19"/>
    </row>
    <row r="142" spans="1:14" x14ac:dyDescent="0.35">
      <c r="A142" s="322"/>
      <c r="B142" s="325"/>
      <c r="C142" s="323"/>
      <c r="D142" s="6" t="s">
        <v>32</v>
      </c>
      <c r="E142" s="14">
        <v>8.0000000000000002E-3</v>
      </c>
      <c r="F142" s="14">
        <v>8.0000000000000002E-3</v>
      </c>
      <c r="G142" s="4">
        <v>44</v>
      </c>
      <c r="H142" s="20">
        <f t="shared" si="6"/>
        <v>0.35199999999999998</v>
      </c>
      <c r="I142" s="68"/>
      <c r="J142" s="71"/>
      <c r="K142" s="68"/>
      <c r="L142" s="68"/>
      <c r="M142" s="19"/>
      <c r="N142" s="19"/>
    </row>
    <row r="143" spans="1:14" ht="23.25" customHeight="1" thickBot="1" x14ac:dyDescent="0.4">
      <c r="A143" s="316"/>
      <c r="B143" s="326"/>
      <c r="C143" s="318"/>
      <c r="D143" s="6" t="s">
        <v>21</v>
      </c>
      <c r="E143" s="14">
        <v>0.01</v>
      </c>
      <c r="F143" s="14">
        <v>0.01</v>
      </c>
      <c r="G143" s="4">
        <v>65</v>
      </c>
      <c r="H143" s="20">
        <f t="shared" si="6"/>
        <v>0.65</v>
      </c>
      <c r="I143" s="68"/>
      <c r="J143" s="71"/>
      <c r="K143" s="68"/>
      <c r="L143" s="68"/>
      <c r="M143" s="19"/>
      <c r="N143" s="19"/>
    </row>
    <row r="144" spans="1:14" ht="21" customHeight="1" x14ac:dyDescent="0.35">
      <c r="A144" s="315">
        <v>2</v>
      </c>
      <c r="B144" s="317" t="s">
        <v>76</v>
      </c>
      <c r="C144" s="317">
        <v>150</v>
      </c>
      <c r="D144" s="30" t="s">
        <v>77</v>
      </c>
      <c r="E144" s="15">
        <v>0.05</v>
      </c>
      <c r="F144" s="15">
        <v>0.05</v>
      </c>
      <c r="G144" s="31">
        <v>38</v>
      </c>
      <c r="H144" s="44">
        <f t="shared" si="6"/>
        <v>1.9000000000000001</v>
      </c>
      <c r="I144" s="54"/>
      <c r="J144" s="70"/>
      <c r="K144" s="54"/>
      <c r="L144" s="54"/>
      <c r="M144" s="33"/>
      <c r="N144" s="33"/>
    </row>
    <row r="145" spans="1:14" ht="21" customHeight="1" x14ac:dyDescent="0.35">
      <c r="A145" s="322"/>
      <c r="B145" s="323"/>
      <c r="C145" s="323"/>
      <c r="D145" s="6" t="s">
        <v>67</v>
      </c>
      <c r="E145" s="14">
        <v>5.0000000000000001E-3</v>
      </c>
      <c r="F145" s="14">
        <v>5.0000000000000001E-3</v>
      </c>
      <c r="G145" s="4">
        <v>667</v>
      </c>
      <c r="H145" s="20">
        <f t="shared" si="6"/>
        <v>3.335</v>
      </c>
      <c r="I145" s="68">
        <v>6</v>
      </c>
      <c r="J145" s="71">
        <v>1.35</v>
      </c>
      <c r="K145" s="68">
        <v>38.299999999999997</v>
      </c>
      <c r="L145" s="68">
        <v>514.5</v>
      </c>
      <c r="M145" s="19" t="s">
        <v>88</v>
      </c>
      <c r="N145" s="19"/>
    </row>
    <row r="146" spans="1:14" ht="20.25" customHeight="1" thickBot="1" x14ac:dyDescent="0.4">
      <c r="A146" s="316"/>
      <c r="B146" s="318"/>
      <c r="C146" s="318"/>
      <c r="D146" s="26" t="s">
        <v>81</v>
      </c>
      <c r="E146" s="21">
        <v>2E-3</v>
      </c>
      <c r="F146" s="21">
        <v>2E-3</v>
      </c>
      <c r="G146" s="27">
        <v>17</v>
      </c>
      <c r="H146" s="67">
        <f t="shared" si="6"/>
        <v>3.4000000000000002E-2</v>
      </c>
      <c r="I146" s="68"/>
      <c r="J146" s="71"/>
      <c r="K146" s="68"/>
      <c r="L146" s="68"/>
      <c r="M146" s="19"/>
      <c r="N146" s="19"/>
    </row>
    <row r="147" spans="1:14" ht="18.75" customHeight="1" thickBot="1" x14ac:dyDescent="0.4">
      <c r="A147" s="38">
        <v>4</v>
      </c>
      <c r="B147" s="39" t="s">
        <v>83</v>
      </c>
      <c r="C147" s="39">
        <v>60</v>
      </c>
      <c r="D147" s="40" t="s">
        <v>32</v>
      </c>
      <c r="E147" s="39">
        <v>0.06</v>
      </c>
      <c r="F147" s="39">
        <v>0.06</v>
      </c>
      <c r="G147" s="41">
        <v>44</v>
      </c>
      <c r="H147" s="50">
        <f t="shared" si="6"/>
        <v>2.6399999999999997</v>
      </c>
      <c r="I147" s="57">
        <v>5.3</v>
      </c>
      <c r="J147" s="57">
        <v>1.98</v>
      </c>
      <c r="K147" s="57">
        <v>28.02</v>
      </c>
      <c r="L147" s="57">
        <v>159.6</v>
      </c>
      <c r="M147" s="114" t="s">
        <v>53</v>
      </c>
      <c r="N147" s="115"/>
    </row>
    <row r="148" spans="1:14" x14ac:dyDescent="0.35">
      <c r="A148" s="315">
        <v>5</v>
      </c>
      <c r="B148" s="317" t="s">
        <v>64</v>
      </c>
      <c r="C148" s="317" t="s">
        <v>84</v>
      </c>
      <c r="D148" s="30" t="s">
        <v>63</v>
      </c>
      <c r="E148" s="15">
        <v>1E-3</v>
      </c>
      <c r="F148" s="15">
        <v>1E-3</v>
      </c>
      <c r="G148" s="31">
        <v>750</v>
      </c>
      <c r="H148" s="44">
        <f t="shared" si="6"/>
        <v>0.75</v>
      </c>
      <c r="I148" s="54"/>
      <c r="J148" s="70"/>
      <c r="K148" s="54"/>
      <c r="L148" s="54"/>
      <c r="M148" s="33"/>
      <c r="N148" s="33"/>
    </row>
    <row r="149" spans="1:14" ht="23.25" customHeight="1" thickBot="1" x14ac:dyDescent="0.4">
      <c r="A149" s="316"/>
      <c r="B149" s="318"/>
      <c r="C149" s="318"/>
      <c r="D149" s="35" t="s">
        <v>48</v>
      </c>
      <c r="E149" s="11">
        <v>1.4999999999999999E-2</v>
      </c>
      <c r="F149" s="11">
        <v>1.4999999999999999E-2</v>
      </c>
      <c r="G149" s="10">
        <v>73</v>
      </c>
      <c r="H149" s="45">
        <f t="shared" si="6"/>
        <v>1.095</v>
      </c>
      <c r="I149" s="58">
        <v>0.4</v>
      </c>
      <c r="J149" s="49">
        <v>0.2</v>
      </c>
      <c r="K149" s="58">
        <v>21.6</v>
      </c>
      <c r="L149" s="58">
        <v>83.4</v>
      </c>
      <c r="M149" s="65" t="s">
        <v>89</v>
      </c>
      <c r="N149" s="65"/>
    </row>
    <row r="150" spans="1:14" ht="19.5" customHeight="1" thickBot="1" x14ac:dyDescent="0.4">
      <c r="A150" s="319" t="s">
        <v>28</v>
      </c>
      <c r="B150" s="320"/>
      <c r="C150" s="320"/>
      <c r="D150" s="320"/>
      <c r="E150" s="320"/>
      <c r="F150" s="320"/>
      <c r="G150" s="321"/>
      <c r="H150" s="59">
        <f>SUM(H136:H149)</f>
        <v>61.706999999999994</v>
      </c>
      <c r="I150" s="69">
        <f>SUM(I136:I149)</f>
        <v>26.3</v>
      </c>
      <c r="J150" s="72">
        <f>SUM(J136:J149)</f>
        <v>7.580000000000001</v>
      </c>
      <c r="K150" s="69">
        <f>SUM(K136:K149)</f>
        <v>90.72</v>
      </c>
      <c r="L150" s="69">
        <f>SUM(L136:L149)</f>
        <v>863.3</v>
      </c>
      <c r="M150" s="65"/>
      <c r="N150" s="65"/>
    </row>
    <row r="151" spans="1:14" ht="21" customHeight="1" thickBot="1" x14ac:dyDescent="0.4"/>
    <row r="152" spans="1:14" ht="21.75" customHeight="1" x14ac:dyDescent="0.35">
      <c r="B152" s="252" t="s">
        <v>111</v>
      </c>
      <c r="C152" s="253"/>
      <c r="D152" s="254"/>
      <c r="E152" s="255"/>
      <c r="F152" s="255"/>
      <c r="G152" s="256"/>
      <c r="H152" s="257">
        <f>H150+H125+H94+H54+H25</f>
        <v>351.95600000000002</v>
      </c>
      <c r="I152" s="266">
        <f>I150+I125+I94+I54+I25</f>
        <v>126.59</v>
      </c>
      <c r="J152" s="266">
        <f>J150+J125+J94+J54+J25</f>
        <v>66.69</v>
      </c>
      <c r="K152" s="266">
        <f>K150+K125+K94+K54+K25</f>
        <v>471.43999999999994</v>
      </c>
      <c r="L152" s="266">
        <f>L150+L125+L94+L54+L25</f>
        <v>3356.8399999999997</v>
      </c>
      <c r="M152" s="258"/>
      <c r="N152" s="33"/>
    </row>
    <row r="153" spans="1:14" hidden="1" x14ac:dyDescent="0.35">
      <c r="B153" s="259"/>
      <c r="C153" s="246"/>
      <c r="D153" s="247"/>
      <c r="E153" s="246"/>
      <c r="F153" s="246"/>
      <c r="G153" s="248"/>
      <c r="H153" s="249"/>
      <c r="I153" s="267"/>
      <c r="J153" s="267"/>
      <c r="K153" s="267"/>
      <c r="L153" s="267"/>
      <c r="M153" s="18"/>
      <c r="N153" s="19"/>
    </row>
    <row r="154" spans="1:14" hidden="1" x14ac:dyDescent="0.35">
      <c r="B154" s="259"/>
      <c r="C154" s="246"/>
      <c r="D154" s="247"/>
      <c r="E154" s="246"/>
      <c r="F154" s="246"/>
      <c r="G154" s="248"/>
      <c r="H154" s="249"/>
      <c r="I154" s="267"/>
      <c r="J154" s="267"/>
      <c r="K154" s="267"/>
      <c r="L154" s="267"/>
      <c r="M154" s="18"/>
      <c r="N154" s="19"/>
    </row>
    <row r="155" spans="1:14" ht="18" customHeight="1" x14ac:dyDescent="0.35">
      <c r="B155" s="260" t="s">
        <v>112</v>
      </c>
      <c r="C155" s="250"/>
      <c r="D155" s="247"/>
      <c r="E155" s="246"/>
      <c r="F155" s="246"/>
      <c r="G155" s="248"/>
      <c r="H155" s="249">
        <f>H152/5</f>
        <v>70.391199999999998</v>
      </c>
      <c r="I155" s="249">
        <f t="shared" ref="I155:L155" si="7">I152/5</f>
        <v>25.318000000000001</v>
      </c>
      <c r="J155" s="249">
        <f t="shared" si="7"/>
        <v>13.337999999999999</v>
      </c>
      <c r="K155" s="249">
        <f t="shared" si="7"/>
        <v>94.287999999999982</v>
      </c>
      <c r="L155" s="249">
        <f t="shared" si="7"/>
        <v>671.36799999999994</v>
      </c>
      <c r="M155" s="18"/>
      <c r="N155" s="19"/>
    </row>
    <row r="156" spans="1:14" ht="15" thickBot="1" x14ac:dyDescent="0.4">
      <c r="B156" s="261"/>
      <c r="C156" s="262"/>
      <c r="D156" s="263"/>
      <c r="E156" s="262"/>
      <c r="F156" s="262"/>
      <c r="G156" s="264"/>
      <c r="H156" s="262"/>
      <c r="I156" s="265"/>
      <c r="J156" s="265"/>
      <c r="K156" s="265"/>
      <c r="L156" s="265"/>
      <c r="M156" s="265"/>
      <c r="N156" s="65"/>
    </row>
    <row r="166" spans="4:4" x14ac:dyDescent="0.35">
      <c r="D166" s="251"/>
    </row>
  </sheetData>
  <mergeCells count="53"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148:A149"/>
    <mergeCell ref="B148:B149"/>
    <mergeCell ref="C148:C149"/>
    <mergeCell ref="A150:G150"/>
    <mergeCell ref="A121:A123"/>
    <mergeCell ref="B121:B123"/>
    <mergeCell ref="C121:C123"/>
    <mergeCell ref="A125:G125"/>
    <mergeCell ref="A136:A143"/>
    <mergeCell ref="B136:B143"/>
    <mergeCell ref="C136:C143"/>
    <mergeCell ref="A133:N133"/>
    <mergeCell ref="A144:A146"/>
    <mergeCell ref="B144:B146"/>
    <mergeCell ref="C144:C146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68"/>
  <sheetViews>
    <sheetView zoomScale="90" zoomScaleNormal="90" workbookViewId="0">
      <selection activeCell="T13" sqref="T13"/>
    </sheetView>
  </sheetViews>
  <sheetFormatPr defaultRowHeight="14.5" x14ac:dyDescent="0.35"/>
  <cols>
    <col min="1" max="1" width="4.81640625" style="3" customWidth="1"/>
    <col min="2" max="2" width="15.453125" style="3" customWidth="1"/>
    <col min="3" max="3" width="9.1796875" style="3"/>
    <col min="4" max="4" width="13.7265625" style="7" customWidth="1"/>
    <col min="5" max="5" width="7.81640625" style="3" customWidth="1"/>
    <col min="6" max="6" width="7.7265625" style="3" customWidth="1"/>
    <col min="7" max="7" width="8.54296875" style="5" customWidth="1"/>
    <col min="8" max="8" width="9.1796875" style="5"/>
    <col min="9" max="11" width="8.7265625" style="3" customWidth="1"/>
    <col min="12" max="13" width="9.1796875" style="3"/>
    <col min="14" max="14" width="12.26953125" style="3" customWidth="1"/>
  </cols>
  <sheetData>
    <row r="7" spans="1:15" x14ac:dyDescent="0.35">
      <c r="A7" s="357" t="s">
        <v>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75"/>
    </row>
    <row r="8" spans="1:15" ht="26" x14ac:dyDescent="0.3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" thickBot="1" x14ac:dyDescent="0.4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 x14ac:dyDescent="0.35">
      <c r="A10" s="355">
        <v>1</v>
      </c>
      <c r="B10" s="358" t="s">
        <v>94</v>
      </c>
      <c r="C10" s="360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 x14ac:dyDescent="0.35">
      <c r="A11" s="357"/>
      <c r="B11" s="359"/>
      <c r="C11" s="361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 x14ac:dyDescent="0.35">
      <c r="A12" s="357"/>
      <c r="B12" s="359"/>
      <c r="C12" s="361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 x14ac:dyDescent="0.35">
      <c r="A13" s="357"/>
      <c r="B13" s="359"/>
      <c r="C13" s="361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5" x14ac:dyDescent="0.35">
      <c r="A14" s="357"/>
      <c r="B14" s="359"/>
      <c r="C14" s="361"/>
      <c r="D14" s="137" t="s">
        <v>57</v>
      </c>
      <c r="E14" s="13">
        <v>0.01</v>
      </c>
      <c r="F14" s="13">
        <v>0.01</v>
      </c>
      <c r="G14" s="4">
        <v>45</v>
      </c>
      <c r="H14" s="171">
        <f t="shared" si="0"/>
        <v>0.45</v>
      </c>
      <c r="I14" s="55"/>
      <c r="J14" s="55"/>
      <c r="K14" s="55"/>
      <c r="L14" s="55"/>
      <c r="M14" s="55"/>
      <c r="N14" s="55"/>
      <c r="O14" s="159"/>
    </row>
    <row r="15" spans="1:15" x14ac:dyDescent="0.35">
      <c r="A15" s="357"/>
      <c r="B15" s="359"/>
      <c r="C15" s="361"/>
      <c r="D15" s="137" t="s">
        <v>24</v>
      </c>
      <c r="E15" s="13">
        <v>0.01</v>
      </c>
      <c r="F15" s="13">
        <v>0.01</v>
      </c>
      <c r="G15" s="4">
        <v>130</v>
      </c>
      <c r="H15" s="171">
        <f t="shared" si="0"/>
        <v>1.3</v>
      </c>
      <c r="I15" s="55"/>
      <c r="J15" s="55"/>
      <c r="K15" s="55"/>
      <c r="L15" s="55"/>
      <c r="M15" s="55"/>
      <c r="N15" s="55"/>
    </row>
    <row r="16" spans="1:15" ht="15" thickBot="1" x14ac:dyDescent="0.4">
      <c r="A16" s="357"/>
      <c r="B16" s="359"/>
      <c r="C16" s="361"/>
      <c r="D16" s="138" t="s">
        <v>25</v>
      </c>
      <c r="E16" s="77">
        <v>3.0000000000000001E-3</v>
      </c>
      <c r="F16" s="77">
        <v>3.0000000000000001E-3</v>
      </c>
      <c r="G16" s="10">
        <v>250</v>
      </c>
      <c r="H16" s="172">
        <f t="shared" si="0"/>
        <v>0.75</v>
      </c>
      <c r="I16" s="58"/>
      <c r="J16" s="58"/>
      <c r="K16" s="58"/>
      <c r="L16" s="58"/>
      <c r="M16" s="58"/>
      <c r="N16" s="58"/>
    </row>
    <row r="17" spans="1:14" x14ac:dyDescent="0.35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" thickBot="1" x14ac:dyDescent="0.4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 x14ac:dyDescent="0.35">
      <c r="A19" s="330"/>
      <c r="B19" s="323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" thickBot="1" x14ac:dyDescent="0.4">
      <c r="A20" s="354"/>
      <c r="B20" s="330"/>
      <c r="C20" s="140"/>
      <c r="D20" s="168" t="s">
        <v>48</v>
      </c>
      <c r="E20" s="13">
        <v>1.4999999999999999E-2</v>
      </c>
      <c r="F20" s="4">
        <v>1.4999999999999999E-2</v>
      </c>
      <c r="G20" s="29">
        <v>73</v>
      </c>
      <c r="H20" s="62">
        <f t="shared" si="0"/>
        <v>1.095</v>
      </c>
      <c r="I20" s="58"/>
      <c r="J20" s="58"/>
      <c r="K20" s="58"/>
      <c r="L20" s="58"/>
      <c r="M20" s="58"/>
      <c r="N20" s="58"/>
    </row>
    <row r="21" spans="1:14" ht="24.75" customHeight="1" thickBot="1" x14ac:dyDescent="0.4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" thickBot="1" x14ac:dyDescent="0.4">
      <c r="A22" s="364" t="s">
        <v>28</v>
      </c>
      <c r="B22" s="365"/>
      <c r="C22" s="365"/>
      <c r="D22" s="365"/>
      <c r="E22" s="352"/>
      <c r="F22" s="352"/>
      <c r="G22" s="352"/>
      <c r="H22" s="50">
        <f>SUM(H10:H21)</f>
        <v>82.310999999999993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 x14ac:dyDescent="0.35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 x14ac:dyDescent="0.35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 x14ac:dyDescent="0.35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 x14ac:dyDescent="0.35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 x14ac:dyDescent="0.35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 x14ac:dyDescent="0.35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 x14ac:dyDescent="0.35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 x14ac:dyDescent="0.35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 x14ac:dyDescent="0.35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 x14ac:dyDescent="0.35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 x14ac:dyDescent="0.35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 x14ac:dyDescent="0.35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 x14ac:dyDescent="0.35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 x14ac:dyDescent="0.35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 x14ac:dyDescent="0.35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 x14ac:dyDescent="0.35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 x14ac:dyDescent="0.35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" thickBot="1" x14ac:dyDescent="0.4"/>
    <row r="42" spans="1:14" x14ac:dyDescent="0.35">
      <c r="A42" s="355" t="s">
        <v>40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6"/>
    </row>
    <row r="43" spans="1:14" ht="26" x14ac:dyDescent="0.3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" thickBot="1" x14ac:dyDescent="0.4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 x14ac:dyDescent="0.35">
      <c r="A45" s="354">
        <v>1</v>
      </c>
      <c r="B45" s="359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 x14ac:dyDescent="0.35">
      <c r="A46" s="354"/>
      <c r="B46" s="359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 x14ac:dyDescent="0.35">
      <c r="A47" s="354"/>
      <c r="B47" s="359"/>
      <c r="C47" s="373"/>
      <c r="D47" s="6" t="s">
        <v>75</v>
      </c>
      <c r="E47" s="122">
        <v>5.0000000000000001E-3</v>
      </c>
      <c r="F47" s="122">
        <v>5.0000000000000001E-3</v>
      </c>
      <c r="G47" s="4">
        <v>130</v>
      </c>
      <c r="H47" s="20">
        <f t="shared" si="1"/>
        <v>0.65</v>
      </c>
      <c r="I47" s="271"/>
      <c r="J47" s="23"/>
      <c r="K47" s="55"/>
      <c r="L47" s="55"/>
      <c r="M47" s="55"/>
      <c r="N47" s="34"/>
    </row>
    <row r="48" spans="1:14" x14ac:dyDescent="0.35">
      <c r="A48" s="354"/>
      <c r="B48" s="359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 x14ac:dyDescent="0.35">
      <c r="A49" s="354"/>
      <c r="B49" s="359"/>
      <c r="C49" s="373"/>
      <c r="D49" s="6" t="s">
        <v>105</v>
      </c>
      <c r="E49" s="122">
        <v>5.0000000000000001E-3</v>
      </c>
      <c r="F49" s="122">
        <v>4.0000000000000001E-3</v>
      </c>
      <c r="G49" s="4">
        <v>200</v>
      </c>
      <c r="H49" s="20">
        <f t="shared" si="1"/>
        <v>1</v>
      </c>
      <c r="I49" s="271"/>
      <c r="J49" s="23"/>
      <c r="K49" s="55"/>
      <c r="L49" s="55"/>
      <c r="M49" s="55"/>
      <c r="N49" s="34"/>
    </row>
    <row r="50" spans="1:14" x14ac:dyDescent="0.35">
      <c r="A50" s="354"/>
      <c r="B50" s="359"/>
      <c r="C50" s="373"/>
      <c r="D50" s="6" t="s">
        <v>25</v>
      </c>
      <c r="E50" s="122">
        <v>5.0000000000000001E-3</v>
      </c>
      <c r="F50" s="122">
        <v>5.0000000000000001E-3</v>
      </c>
      <c r="G50" s="4">
        <v>250</v>
      </c>
      <c r="H50" s="20">
        <f t="shared" si="1"/>
        <v>1.25</v>
      </c>
      <c r="I50" s="271"/>
      <c r="J50" s="23"/>
      <c r="K50" s="55"/>
      <c r="L50" s="55"/>
      <c r="M50" s="55"/>
      <c r="N50" s="34"/>
    </row>
    <row r="51" spans="1:14" x14ac:dyDescent="0.35">
      <c r="A51" s="354"/>
      <c r="B51" s="359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" thickBot="1" x14ac:dyDescent="0.4">
      <c r="A52" s="367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 x14ac:dyDescent="0.35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35</v>
      </c>
      <c r="H53" s="20">
        <f t="shared" si="1"/>
        <v>1.75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 x14ac:dyDescent="0.35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667</v>
      </c>
      <c r="H54" s="202">
        <f t="shared" si="1"/>
        <v>2.6680000000000001</v>
      </c>
      <c r="I54" s="271"/>
      <c r="J54" s="23"/>
      <c r="K54" s="234"/>
      <c r="L54" s="234"/>
      <c r="M54" s="234"/>
      <c r="N54" s="34"/>
    </row>
    <row r="55" spans="1:14" ht="15" thickBot="1" x14ac:dyDescent="0.4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 x14ac:dyDescent="0.35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 x14ac:dyDescent="0.4">
      <c r="A57" s="331">
        <v>5</v>
      </c>
      <c r="B57" s="330" t="s">
        <v>101</v>
      </c>
      <c r="C57" s="330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" thickBot="1" x14ac:dyDescent="0.4">
      <c r="A58" s="370"/>
      <c r="B58" s="367"/>
      <c r="C58" s="367"/>
      <c r="D58" s="26" t="s">
        <v>48</v>
      </c>
      <c r="E58" s="126">
        <v>1.4999999999999999E-2</v>
      </c>
      <c r="F58" s="126">
        <v>1.4999999999999999E-2</v>
      </c>
      <c r="G58" s="27">
        <v>73</v>
      </c>
      <c r="H58" s="67">
        <f t="shared" si="1"/>
        <v>1.095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 x14ac:dyDescent="0.4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 x14ac:dyDescent="0.4">
      <c r="A60" s="364" t="s">
        <v>28</v>
      </c>
      <c r="B60" s="365"/>
      <c r="C60" s="365"/>
      <c r="D60" s="365"/>
      <c r="E60" s="365"/>
      <c r="F60" s="365"/>
      <c r="G60" s="365"/>
      <c r="H60" s="50">
        <f>SUM(H45:H59)</f>
        <v>80.660999999999987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 x14ac:dyDescent="0.35">
      <c r="A77" s="354" t="s">
        <v>41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1:14" ht="26" x14ac:dyDescent="0.3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" thickBot="1" x14ac:dyDescent="0.4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 x14ac:dyDescent="0.35">
      <c r="A80" s="355">
        <v>1</v>
      </c>
      <c r="B80" s="358" t="s">
        <v>130</v>
      </c>
      <c r="C80" s="353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 x14ac:dyDescent="0.35">
      <c r="A81" s="357"/>
      <c r="B81" s="359"/>
      <c r="C81" s="354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 x14ac:dyDescent="0.35">
      <c r="A82" s="357"/>
      <c r="B82" s="359"/>
      <c r="C82" s="354"/>
      <c r="D82" s="6" t="s">
        <v>75</v>
      </c>
      <c r="E82" s="122">
        <v>5.0000000000000001E-3</v>
      </c>
      <c r="F82" s="122">
        <v>5.0000000000000001E-3</v>
      </c>
      <c r="G82" s="4">
        <v>130</v>
      </c>
      <c r="H82" s="20">
        <f t="shared" si="2"/>
        <v>0.65</v>
      </c>
      <c r="I82" s="68"/>
      <c r="J82" s="71"/>
      <c r="K82" s="68"/>
      <c r="L82" s="68"/>
      <c r="M82" s="68"/>
      <c r="N82" s="19"/>
    </row>
    <row r="83" spans="1:14" x14ac:dyDescent="0.35">
      <c r="A83" s="357"/>
      <c r="B83" s="359"/>
      <c r="C83" s="354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 x14ac:dyDescent="0.35">
      <c r="A84" s="357"/>
      <c r="B84" s="359"/>
      <c r="C84" s="354"/>
      <c r="D84" s="6" t="s">
        <v>25</v>
      </c>
      <c r="E84" s="122">
        <v>5.0000000000000001E-3</v>
      </c>
      <c r="F84" s="122">
        <v>5.0000000000000001E-3</v>
      </c>
      <c r="G84" s="4">
        <v>250</v>
      </c>
      <c r="H84" s="20">
        <f t="shared" si="2"/>
        <v>1.25</v>
      </c>
      <c r="I84" s="68"/>
      <c r="J84" s="71"/>
      <c r="K84" s="68"/>
      <c r="L84" s="68"/>
      <c r="M84" s="68"/>
      <c r="N84" s="19"/>
    </row>
    <row r="85" spans="1:14" x14ac:dyDescent="0.35">
      <c r="A85" s="357"/>
      <c r="B85" s="359"/>
      <c r="C85" s="354"/>
      <c r="D85" s="6" t="s">
        <v>105</v>
      </c>
      <c r="E85" s="122">
        <v>5.0000000000000001E-3</v>
      </c>
      <c r="F85" s="122">
        <v>5.0000000000000001E-3</v>
      </c>
      <c r="G85" s="4">
        <v>200</v>
      </c>
      <c r="H85" s="20">
        <f t="shared" si="2"/>
        <v>1</v>
      </c>
      <c r="I85" s="68"/>
      <c r="J85" s="71"/>
      <c r="K85" s="68"/>
      <c r="L85" s="68"/>
      <c r="M85" s="68"/>
      <c r="N85" s="19"/>
    </row>
    <row r="86" spans="1:14" x14ac:dyDescent="0.35">
      <c r="A86" s="357"/>
      <c r="B86" s="359"/>
      <c r="C86" s="354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 x14ac:dyDescent="0.35">
      <c r="A87" s="357"/>
      <c r="B87" s="359"/>
      <c r="C87" s="354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 x14ac:dyDescent="0.35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 x14ac:dyDescent="0.35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667</v>
      </c>
      <c r="H89" s="202">
        <f t="shared" si="2"/>
        <v>3.335</v>
      </c>
      <c r="I89" s="68"/>
      <c r="J89" s="71"/>
      <c r="K89" s="68"/>
      <c r="L89" s="68"/>
      <c r="M89" s="68"/>
      <c r="N89" s="19"/>
    </row>
    <row r="90" spans="1:14" ht="15" thickBot="1" x14ac:dyDescent="0.4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" thickBot="1" x14ac:dyDescent="0.4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 x14ac:dyDescent="0.35">
      <c r="A92" s="355">
        <v>4</v>
      </c>
      <c r="B92" s="353" t="s">
        <v>64</v>
      </c>
      <c r="C92" s="353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 x14ac:dyDescent="0.35">
      <c r="A93" s="357"/>
      <c r="B93" s="354"/>
      <c r="C93" s="354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" thickBot="1" x14ac:dyDescent="0.4">
      <c r="A94" s="357"/>
      <c r="B94" s="354"/>
      <c r="C94" s="354"/>
      <c r="D94" s="6" t="s">
        <v>48</v>
      </c>
      <c r="E94" s="122">
        <v>1.4999999999999999E-2</v>
      </c>
      <c r="F94" s="122">
        <v>1.4999999999999999E-2</v>
      </c>
      <c r="G94" s="4">
        <v>73</v>
      </c>
      <c r="H94" s="20">
        <f>G94*F94</f>
        <v>1.095</v>
      </c>
      <c r="I94" s="55"/>
      <c r="J94" s="48"/>
      <c r="K94" s="55"/>
      <c r="L94" s="55"/>
      <c r="M94" s="55"/>
      <c r="N94" s="34"/>
    </row>
    <row r="95" spans="1:14" ht="15" thickBot="1" x14ac:dyDescent="0.4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" thickBot="1" x14ac:dyDescent="0.4">
      <c r="A96" s="364" t="s">
        <v>28</v>
      </c>
      <c r="B96" s="365"/>
      <c r="C96" s="365"/>
      <c r="D96" s="365"/>
      <c r="E96" s="365"/>
      <c r="F96" s="365"/>
      <c r="G96" s="365"/>
      <c r="H96" s="50">
        <f>SUM(H80:H95)</f>
        <v>66.846999999999994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 x14ac:dyDescent="0.4"/>
    <row r="113" spans="1:14" x14ac:dyDescent="0.35">
      <c r="A113" s="355" t="s">
        <v>42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6"/>
    </row>
    <row r="114" spans="1:14" ht="26" x14ac:dyDescent="0.3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" thickBot="1" x14ac:dyDescent="0.4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 x14ac:dyDescent="0.35">
      <c r="A116" s="355">
        <v>1</v>
      </c>
      <c r="B116" s="358" t="s">
        <v>37</v>
      </c>
      <c r="C116" s="360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 x14ac:dyDescent="0.35">
      <c r="A117" s="357"/>
      <c r="B117" s="359"/>
      <c r="C117" s="361"/>
      <c r="D117" s="85" t="s">
        <v>25</v>
      </c>
      <c r="E117" s="128">
        <v>5.0000000000000001E-3</v>
      </c>
      <c r="F117" s="122">
        <v>5.0000000000000001E-3</v>
      </c>
      <c r="G117" s="4">
        <v>250</v>
      </c>
      <c r="H117" s="20">
        <f t="shared" ref="H117:H130" si="3">G117*E117</f>
        <v>1.25</v>
      </c>
      <c r="I117" s="55"/>
      <c r="J117" s="55"/>
      <c r="K117" s="55"/>
      <c r="L117" s="55"/>
      <c r="M117" s="55"/>
      <c r="N117" s="55"/>
    </row>
    <row r="118" spans="1:14" x14ac:dyDescent="0.35">
      <c r="A118" s="357"/>
      <c r="B118" s="359"/>
      <c r="C118" s="361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 x14ac:dyDescent="0.35">
      <c r="A119" s="357"/>
      <c r="B119" s="359"/>
      <c r="C119" s="361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 x14ac:dyDescent="0.35">
      <c r="A120" s="357"/>
      <c r="B120" s="359"/>
      <c r="C120" s="361"/>
      <c r="D120" s="85" t="s">
        <v>48</v>
      </c>
      <c r="E120" s="128">
        <v>1E-3</v>
      </c>
      <c r="F120" s="122">
        <v>1E-3</v>
      </c>
      <c r="G120" s="4">
        <v>73</v>
      </c>
      <c r="H120" s="20">
        <f t="shared" si="3"/>
        <v>7.2999999999999995E-2</v>
      </c>
      <c r="I120" s="55"/>
      <c r="J120" s="55"/>
      <c r="K120" s="55"/>
      <c r="L120" s="55"/>
      <c r="M120" s="55"/>
      <c r="N120" s="55"/>
    </row>
    <row r="121" spans="1:14" x14ac:dyDescent="0.35">
      <c r="A121" s="357"/>
      <c r="B121" s="359"/>
      <c r="C121" s="361"/>
      <c r="D121" s="85" t="s">
        <v>57</v>
      </c>
      <c r="E121" s="128">
        <v>5.0000000000000001E-3</v>
      </c>
      <c r="F121" s="122">
        <v>4.0000000000000001E-3</v>
      </c>
      <c r="G121" s="4">
        <v>45</v>
      </c>
      <c r="H121" s="20">
        <f t="shared" si="3"/>
        <v>0.22500000000000001</v>
      </c>
      <c r="I121" s="55"/>
      <c r="J121" s="55"/>
      <c r="K121" s="55"/>
      <c r="L121" s="55"/>
      <c r="M121" s="55"/>
      <c r="N121" s="55"/>
    </row>
    <row r="122" spans="1:14" x14ac:dyDescent="0.35">
      <c r="A122" s="357"/>
      <c r="B122" s="359"/>
      <c r="C122" s="361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" thickBot="1" x14ac:dyDescent="0.4">
      <c r="A123" s="362"/>
      <c r="B123" s="376"/>
      <c r="C123" s="363"/>
      <c r="D123" s="86" t="s">
        <v>24</v>
      </c>
      <c r="E123" s="82">
        <v>0.01</v>
      </c>
      <c r="F123" s="123">
        <v>0.01</v>
      </c>
      <c r="G123" s="10">
        <v>130</v>
      </c>
      <c r="H123" s="45">
        <f t="shared" si="3"/>
        <v>1.3</v>
      </c>
      <c r="I123" s="58"/>
      <c r="J123" s="58"/>
      <c r="K123" s="58"/>
      <c r="L123" s="58"/>
      <c r="M123" s="58"/>
      <c r="N123" s="58"/>
    </row>
    <row r="124" spans="1:14" x14ac:dyDescent="0.35">
      <c r="A124" s="355">
        <v>2</v>
      </c>
      <c r="B124" s="353" t="s">
        <v>77</v>
      </c>
      <c r="C124" s="360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 x14ac:dyDescent="0.35">
      <c r="A125" s="357"/>
      <c r="B125" s="354"/>
      <c r="C125" s="361"/>
      <c r="D125" s="85" t="s">
        <v>67</v>
      </c>
      <c r="E125" s="128">
        <v>5.0000000000000001E-3</v>
      </c>
      <c r="F125" s="122">
        <v>5.0000000000000001E-3</v>
      </c>
      <c r="G125" s="4">
        <v>667</v>
      </c>
      <c r="H125" s="20">
        <f t="shared" si="3"/>
        <v>3.335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" thickBot="1" x14ac:dyDescent="0.4">
      <c r="A126" s="362"/>
      <c r="B126" s="368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" thickBot="1" x14ac:dyDescent="0.4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 x14ac:dyDescent="0.35">
      <c r="A128" s="93"/>
      <c r="B128" s="353" t="s">
        <v>64</v>
      </c>
      <c r="C128" s="353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" thickBot="1" x14ac:dyDescent="0.4">
      <c r="A129" s="92">
        <v>5</v>
      </c>
      <c r="B129" s="354"/>
      <c r="C129" s="354"/>
      <c r="D129" s="6" t="s">
        <v>48</v>
      </c>
      <c r="E129" s="122">
        <v>1.4999999999999999E-2</v>
      </c>
      <c r="F129" s="122">
        <v>1.4999999999999999E-2</v>
      </c>
      <c r="G129" s="4">
        <v>73</v>
      </c>
      <c r="H129" s="20">
        <f t="shared" si="3"/>
        <v>1.095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 x14ac:dyDescent="0.4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 x14ac:dyDescent="0.4">
      <c r="A131" s="344" t="s">
        <v>104</v>
      </c>
      <c r="B131" s="352"/>
      <c r="C131" s="352"/>
      <c r="D131" s="352"/>
      <c r="E131" s="352"/>
      <c r="F131" s="352"/>
      <c r="G131" s="352"/>
      <c r="H131" s="59">
        <f>SUM(H116:H130)</f>
        <v>52.836999999999996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2" spans="1:14" ht="15" thickBot="1" x14ac:dyDescent="0.4"/>
    <row r="143" spans="1:14" x14ac:dyDescent="0.35">
      <c r="A143" s="355" t="s">
        <v>43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6"/>
    </row>
    <row r="144" spans="1:14" ht="26" x14ac:dyDescent="0.35">
      <c r="A144" s="120" t="s">
        <v>1</v>
      </c>
      <c r="B144" s="122"/>
      <c r="C144" s="122" t="s">
        <v>2</v>
      </c>
      <c r="D144" s="6" t="s">
        <v>3</v>
      </c>
      <c r="E144" s="122" t="s">
        <v>4</v>
      </c>
      <c r="F144" s="122" t="s">
        <v>5</v>
      </c>
      <c r="G144" s="4" t="s">
        <v>6</v>
      </c>
      <c r="H144" s="4" t="s">
        <v>7</v>
      </c>
      <c r="I144" s="122" t="s">
        <v>8</v>
      </c>
      <c r="J144" s="124" t="s">
        <v>9</v>
      </c>
      <c r="K144" s="122" t="s">
        <v>10</v>
      </c>
      <c r="L144" s="122" t="s">
        <v>11</v>
      </c>
      <c r="M144" s="122" t="s">
        <v>45</v>
      </c>
      <c r="N144" s="129" t="s">
        <v>13</v>
      </c>
    </row>
    <row r="145" spans="1:14" ht="15" thickBot="1" x14ac:dyDescent="0.4">
      <c r="A145" s="125"/>
      <c r="B145" s="126" t="s">
        <v>14</v>
      </c>
      <c r="C145" s="126" t="s">
        <v>15</v>
      </c>
      <c r="D145" s="26"/>
      <c r="E145" s="126" t="s">
        <v>15</v>
      </c>
      <c r="F145" s="126" t="s">
        <v>15</v>
      </c>
      <c r="G145" s="27" t="s">
        <v>16</v>
      </c>
      <c r="H145" s="27" t="s">
        <v>17</v>
      </c>
      <c r="I145" s="126" t="s">
        <v>15</v>
      </c>
      <c r="J145" s="126" t="s">
        <v>15</v>
      </c>
      <c r="K145" s="126" t="s">
        <v>15</v>
      </c>
      <c r="L145" s="126" t="s">
        <v>15</v>
      </c>
      <c r="M145" s="126"/>
      <c r="N145" s="22"/>
    </row>
    <row r="146" spans="1:14" x14ac:dyDescent="0.35">
      <c r="A146" s="355">
        <v>1</v>
      </c>
      <c r="B146" s="358" t="s">
        <v>116</v>
      </c>
      <c r="C146" s="360" t="s">
        <v>102</v>
      </c>
      <c r="D146" s="84" t="s">
        <v>54</v>
      </c>
      <c r="E146" s="194">
        <v>0.11</v>
      </c>
      <c r="F146" s="197">
        <v>0.09</v>
      </c>
      <c r="G146" s="31">
        <v>400</v>
      </c>
      <c r="H146" s="170">
        <f>G146*E146</f>
        <v>44</v>
      </c>
      <c r="I146" s="56"/>
      <c r="J146" s="56"/>
      <c r="K146" s="56"/>
      <c r="L146" s="46"/>
      <c r="M146" s="56"/>
      <c r="N146" s="47" t="s">
        <v>46</v>
      </c>
    </row>
    <row r="147" spans="1:14" x14ac:dyDescent="0.35">
      <c r="A147" s="357"/>
      <c r="B147" s="359"/>
      <c r="C147" s="361"/>
      <c r="D147" s="85" t="s">
        <v>20</v>
      </c>
      <c r="E147" s="195">
        <v>3.0000000000000001E-3</v>
      </c>
      <c r="F147" s="193">
        <v>3.0000000000000001E-3</v>
      </c>
      <c r="G147" s="4">
        <v>17</v>
      </c>
      <c r="H147" s="171">
        <f t="shared" ref="H147:H162" si="4">G147*E147</f>
        <v>5.1000000000000004E-2</v>
      </c>
      <c r="I147" s="55"/>
      <c r="J147" s="55"/>
      <c r="K147" s="55"/>
      <c r="L147" s="48"/>
      <c r="M147" s="55"/>
      <c r="N147" s="34"/>
    </row>
    <row r="148" spans="1:14" x14ac:dyDescent="0.35">
      <c r="A148" s="357"/>
      <c r="B148" s="359"/>
      <c r="C148" s="361"/>
      <c r="D148" s="85" t="s">
        <v>49</v>
      </c>
      <c r="E148" s="195">
        <v>8.0000000000000002E-3</v>
      </c>
      <c r="F148" s="193">
        <v>8.0000000000000002E-3</v>
      </c>
      <c r="G148" s="4">
        <v>44</v>
      </c>
      <c r="H148" s="171">
        <f t="shared" si="4"/>
        <v>0.35199999999999998</v>
      </c>
      <c r="I148" s="55"/>
      <c r="J148" s="55"/>
      <c r="K148" s="55"/>
      <c r="L148" s="48"/>
      <c r="M148" s="55"/>
      <c r="N148" s="34"/>
    </row>
    <row r="149" spans="1:14" x14ac:dyDescent="0.35">
      <c r="A149" s="357"/>
      <c r="B149" s="359"/>
      <c r="C149" s="361"/>
      <c r="D149" s="85" t="s">
        <v>22</v>
      </c>
      <c r="E149" s="195">
        <v>5.0000000000000001E-3</v>
      </c>
      <c r="F149" s="193">
        <v>5.0000000000000001E-3</v>
      </c>
      <c r="G149" s="4">
        <v>30</v>
      </c>
      <c r="H149" s="171">
        <f t="shared" si="4"/>
        <v>0.15</v>
      </c>
      <c r="I149" s="55">
        <v>14.6</v>
      </c>
      <c r="J149" s="55">
        <v>4.05</v>
      </c>
      <c r="K149" s="55">
        <v>2.8</v>
      </c>
      <c r="L149" s="48">
        <v>105.8</v>
      </c>
      <c r="M149" s="55" t="s">
        <v>87</v>
      </c>
      <c r="N149" s="34"/>
    </row>
    <row r="150" spans="1:14" x14ac:dyDescent="0.35">
      <c r="A150" s="357"/>
      <c r="B150" s="359"/>
      <c r="C150" s="361"/>
      <c r="D150" s="85" t="s">
        <v>117</v>
      </c>
      <c r="E150" s="275">
        <v>3.0000000000000001E-3</v>
      </c>
      <c r="F150" s="274">
        <v>3.0000000000000001E-3</v>
      </c>
      <c r="G150" s="4">
        <v>30</v>
      </c>
      <c r="H150" s="171">
        <f t="shared" si="4"/>
        <v>0.09</v>
      </c>
      <c r="I150" s="273"/>
      <c r="J150" s="273"/>
      <c r="K150" s="273"/>
      <c r="L150" s="48"/>
      <c r="M150" s="273"/>
      <c r="N150" s="34"/>
    </row>
    <row r="151" spans="1:14" x14ac:dyDescent="0.35">
      <c r="A151" s="357"/>
      <c r="B151" s="359"/>
      <c r="C151" s="361"/>
      <c r="D151" s="85" t="s">
        <v>68</v>
      </c>
      <c r="E151" s="195">
        <v>5.0000000000000001E-3</v>
      </c>
      <c r="F151" s="193">
        <v>5.0000000000000001E-3</v>
      </c>
      <c r="G151" s="4">
        <v>220</v>
      </c>
      <c r="H151" s="171">
        <f t="shared" si="4"/>
        <v>1.1000000000000001</v>
      </c>
      <c r="I151" s="55"/>
      <c r="J151" s="55"/>
      <c r="K151" s="55"/>
      <c r="L151" s="48"/>
      <c r="M151" s="55"/>
      <c r="N151" s="34"/>
    </row>
    <row r="152" spans="1:14" x14ac:dyDescent="0.35">
      <c r="A152" s="357"/>
      <c r="B152" s="359"/>
      <c r="C152" s="361"/>
      <c r="D152" s="85" t="s">
        <v>105</v>
      </c>
      <c r="E152" s="275">
        <v>4.0000000000000001E-3</v>
      </c>
      <c r="F152" s="274">
        <v>3.0000000000000001E-3</v>
      </c>
      <c r="G152" s="4">
        <v>200</v>
      </c>
      <c r="H152" s="171">
        <f t="shared" si="4"/>
        <v>0.8</v>
      </c>
      <c r="I152" s="273"/>
      <c r="J152" s="273"/>
      <c r="K152" s="273"/>
      <c r="L152" s="48"/>
      <c r="M152" s="273"/>
      <c r="N152" s="34"/>
    </row>
    <row r="153" spans="1:14" x14ac:dyDescent="0.35">
      <c r="A153" s="357"/>
      <c r="B153" s="359"/>
      <c r="C153" s="361"/>
      <c r="D153" s="85" t="s">
        <v>24</v>
      </c>
      <c r="E153" s="195">
        <v>5.0000000000000001E-3</v>
      </c>
      <c r="F153" s="193">
        <v>5.0000000000000001E-3</v>
      </c>
      <c r="G153" s="4">
        <v>130</v>
      </c>
      <c r="H153" s="171">
        <f t="shared" si="4"/>
        <v>0.65</v>
      </c>
      <c r="I153" s="55"/>
      <c r="J153" s="55"/>
      <c r="K153" s="55"/>
      <c r="L153" s="48"/>
      <c r="M153" s="55"/>
      <c r="N153" s="34"/>
    </row>
    <row r="154" spans="1:14" ht="15" thickBot="1" x14ac:dyDescent="0.4">
      <c r="A154" s="357"/>
      <c r="B154" s="359"/>
      <c r="C154" s="361"/>
      <c r="D154" s="85" t="s">
        <v>23</v>
      </c>
      <c r="E154" s="196">
        <v>0.27</v>
      </c>
      <c r="F154" s="198"/>
      <c r="G154" s="10"/>
      <c r="H154" s="172">
        <f t="shared" si="4"/>
        <v>0</v>
      </c>
      <c r="I154" s="55"/>
      <c r="J154" s="55"/>
      <c r="K154" s="55"/>
      <c r="L154" s="48"/>
      <c r="M154" s="55"/>
      <c r="N154" s="34"/>
    </row>
    <row r="155" spans="1:14" x14ac:dyDescent="0.35">
      <c r="A155" s="355">
        <v>2</v>
      </c>
      <c r="B155" s="353" t="s">
        <v>97</v>
      </c>
      <c r="C155" s="360">
        <v>150</v>
      </c>
      <c r="D155" s="84" t="s">
        <v>56</v>
      </c>
      <c r="E155" s="152">
        <v>0.18</v>
      </c>
      <c r="F155" s="144">
        <v>0.16</v>
      </c>
      <c r="G155" s="31">
        <v>30</v>
      </c>
      <c r="H155" s="133">
        <f t="shared" si="4"/>
        <v>5.3999999999999995</v>
      </c>
      <c r="I155" s="56"/>
      <c r="J155" s="56"/>
      <c r="K155" s="56"/>
      <c r="L155" s="46"/>
      <c r="M155" s="56"/>
      <c r="N155" s="47"/>
    </row>
    <row r="156" spans="1:14" x14ac:dyDescent="0.35">
      <c r="A156" s="357"/>
      <c r="B156" s="354"/>
      <c r="C156" s="361"/>
      <c r="D156" s="85" t="s">
        <v>67</v>
      </c>
      <c r="E156" s="153">
        <v>4.0000000000000001E-3</v>
      </c>
      <c r="F156" s="143">
        <v>4.0000000000000001E-3</v>
      </c>
      <c r="G156" s="4">
        <v>667</v>
      </c>
      <c r="H156" s="132">
        <f t="shared" si="4"/>
        <v>2.6680000000000001</v>
      </c>
      <c r="I156" s="55">
        <v>3.2</v>
      </c>
      <c r="J156" s="55">
        <v>1.2</v>
      </c>
      <c r="K156" s="55">
        <v>22.05</v>
      </c>
      <c r="L156" s="48">
        <v>112.5</v>
      </c>
      <c r="M156" s="55" t="s">
        <v>71</v>
      </c>
      <c r="N156" s="34"/>
    </row>
    <row r="157" spans="1:14" x14ac:dyDescent="0.35">
      <c r="A157" s="370"/>
      <c r="B157" s="367"/>
      <c r="C157" s="369"/>
      <c r="D157" s="175" t="s">
        <v>21</v>
      </c>
      <c r="E157" s="278">
        <v>0.03</v>
      </c>
      <c r="F157" s="276">
        <v>0.03</v>
      </c>
      <c r="G157" s="27">
        <v>65</v>
      </c>
      <c r="H157" s="162">
        <f t="shared" si="4"/>
        <v>1.95</v>
      </c>
      <c r="I157" s="273"/>
      <c r="J157" s="273"/>
      <c r="K157" s="273"/>
      <c r="L157" s="48"/>
      <c r="M157" s="273"/>
      <c r="N157" s="34"/>
    </row>
    <row r="158" spans="1:14" ht="15" thickBot="1" x14ac:dyDescent="0.4">
      <c r="A158" s="362"/>
      <c r="B158" s="368"/>
      <c r="C158" s="363"/>
      <c r="D158" s="175" t="s">
        <v>20</v>
      </c>
      <c r="E158" s="154">
        <v>2E-3</v>
      </c>
      <c r="F158" s="145">
        <v>2E-3</v>
      </c>
      <c r="G158" s="27">
        <v>17</v>
      </c>
      <c r="H158" s="162">
        <f t="shared" si="4"/>
        <v>3.4000000000000002E-2</v>
      </c>
      <c r="I158" s="55"/>
      <c r="J158" s="55"/>
      <c r="K158" s="55"/>
      <c r="L158" s="48"/>
      <c r="M158" s="55"/>
      <c r="N158" s="37"/>
    </row>
    <row r="159" spans="1:14" ht="26.25" customHeight="1" thickBot="1" x14ac:dyDescent="0.4">
      <c r="A159" s="119">
        <v>4</v>
      </c>
      <c r="B159" s="121" t="s">
        <v>95</v>
      </c>
      <c r="C159" s="155">
        <v>50</v>
      </c>
      <c r="D159" s="87" t="s">
        <v>49</v>
      </c>
      <c r="E159" s="83">
        <v>0.05</v>
      </c>
      <c r="F159" s="39">
        <v>0.05</v>
      </c>
      <c r="G159" s="41">
        <v>44</v>
      </c>
      <c r="H159" s="290">
        <f t="shared" si="4"/>
        <v>2.2000000000000002</v>
      </c>
      <c r="I159" s="57">
        <v>5.34</v>
      </c>
      <c r="J159" s="51">
        <v>1.98</v>
      </c>
      <c r="K159" s="57">
        <v>28.02</v>
      </c>
      <c r="L159" s="57">
        <v>159.6</v>
      </c>
      <c r="M159" s="57" t="s">
        <v>53</v>
      </c>
      <c r="N159" s="47"/>
    </row>
    <row r="160" spans="1:14" x14ac:dyDescent="0.35">
      <c r="A160" s="355">
        <v>5</v>
      </c>
      <c r="B160" s="353" t="s">
        <v>98</v>
      </c>
      <c r="C160" s="360" t="s">
        <v>84</v>
      </c>
      <c r="D160" s="84" t="s">
        <v>98</v>
      </c>
      <c r="E160" s="152">
        <v>3.0000000000000001E-3</v>
      </c>
      <c r="F160" s="144">
        <v>3.0000000000000001E-3</v>
      </c>
      <c r="G160" s="31">
        <v>750</v>
      </c>
      <c r="H160" s="133">
        <f t="shared" si="4"/>
        <v>2.25</v>
      </c>
      <c r="I160" s="56"/>
      <c r="J160" s="56"/>
      <c r="K160" s="56"/>
      <c r="L160" s="46"/>
      <c r="M160" s="56"/>
      <c r="N160" s="47"/>
    </row>
    <row r="161" spans="1:14" x14ac:dyDescent="0.35">
      <c r="A161" s="331"/>
      <c r="B161" s="330"/>
      <c r="C161" s="366"/>
      <c r="D161" s="178" t="s">
        <v>21</v>
      </c>
      <c r="E161" s="174">
        <v>0.09</v>
      </c>
      <c r="F161" s="289">
        <v>0.09</v>
      </c>
      <c r="G161" s="135">
        <v>65</v>
      </c>
      <c r="H161" s="17">
        <f t="shared" si="4"/>
        <v>5.85</v>
      </c>
      <c r="I161" s="288"/>
      <c r="J161" s="288"/>
      <c r="K161" s="288"/>
      <c r="L161" s="48"/>
      <c r="M161" s="288"/>
      <c r="N161" s="34"/>
    </row>
    <row r="162" spans="1:14" ht="15" thickBot="1" x14ac:dyDescent="0.4">
      <c r="A162" s="357"/>
      <c r="B162" s="354"/>
      <c r="C162" s="361"/>
      <c r="D162" s="85" t="s">
        <v>48</v>
      </c>
      <c r="E162" s="292">
        <v>1.4999999999999999E-2</v>
      </c>
      <c r="F162" s="293">
        <v>1.4999999999999999E-2</v>
      </c>
      <c r="G162" s="4">
        <v>73</v>
      </c>
      <c r="H162" s="171">
        <f t="shared" si="4"/>
        <v>1.095</v>
      </c>
      <c r="I162" s="55">
        <v>5.8</v>
      </c>
      <c r="J162" s="55">
        <v>5.8</v>
      </c>
      <c r="K162" s="55">
        <v>34.4</v>
      </c>
      <c r="L162" s="48">
        <v>205.6</v>
      </c>
      <c r="M162" s="55" t="s">
        <v>93</v>
      </c>
      <c r="N162" s="34"/>
    </row>
    <row r="163" spans="1:14" ht="30.75" customHeight="1" thickBot="1" x14ac:dyDescent="0.4">
      <c r="A163" s="364" t="s">
        <v>28</v>
      </c>
      <c r="B163" s="365"/>
      <c r="C163" s="365"/>
      <c r="D163" s="365"/>
      <c r="E163" s="352"/>
      <c r="F163" s="352"/>
      <c r="G163" s="352"/>
      <c r="H163" s="59">
        <f>SUM(H146:H162)</f>
        <v>68.64</v>
      </c>
      <c r="I163" s="57">
        <f>SUM(I146:I162)</f>
        <v>28.94</v>
      </c>
      <c r="J163" s="57">
        <f>SUM(J146:J162)</f>
        <v>13.030000000000001</v>
      </c>
      <c r="K163" s="57">
        <f>SUM(K146:K162)</f>
        <v>87.27000000000001</v>
      </c>
      <c r="L163" s="52">
        <f>SUM(L146:L162)</f>
        <v>583.5</v>
      </c>
      <c r="M163" s="57"/>
      <c r="N163" s="53"/>
    </row>
    <row r="164" spans="1:14" ht="15" thickBot="1" x14ac:dyDescent="0.4"/>
    <row r="165" spans="1:14" x14ac:dyDescent="0.35">
      <c r="B165" s="281"/>
      <c r="C165" s="255"/>
      <c r="D165" s="254"/>
      <c r="E165" s="255"/>
      <c r="F165" s="255"/>
      <c r="G165" s="256"/>
      <c r="H165" s="256"/>
      <c r="I165" s="255"/>
      <c r="J165" s="255"/>
      <c r="K165" s="255"/>
      <c r="L165" s="255"/>
      <c r="M165" s="255"/>
      <c r="N165" s="282"/>
    </row>
    <row r="166" spans="1:14" ht="15.5" x14ac:dyDescent="0.35">
      <c r="B166" s="260" t="s">
        <v>111</v>
      </c>
      <c r="C166" s="250"/>
      <c r="D166" s="285"/>
      <c r="E166" s="250"/>
      <c r="F166" s="250"/>
      <c r="G166" s="286"/>
      <c r="H166" s="286">
        <f>H163+H131+H96+H60+H22</f>
        <v>351.29599999999999</v>
      </c>
      <c r="I166" s="286">
        <f>I163+I131+I96+I60+I22</f>
        <v>132.78</v>
      </c>
      <c r="J166" s="286">
        <f>J163+J131+J96+J60+J22</f>
        <v>87.89</v>
      </c>
      <c r="K166" s="286">
        <f>K163+K131+K96+K60+K22</f>
        <v>461.32</v>
      </c>
      <c r="L166" s="286">
        <f>L163+L131+L96+L60+L22</f>
        <v>3301.03</v>
      </c>
      <c r="M166" s="250"/>
      <c r="N166" s="283"/>
    </row>
    <row r="167" spans="1:14" ht="15.5" x14ac:dyDescent="0.35">
      <c r="B167" s="260" t="s">
        <v>119</v>
      </c>
      <c r="C167" s="250" t="s">
        <v>120</v>
      </c>
      <c r="D167" s="285"/>
      <c r="E167" s="250"/>
      <c r="F167" s="250"/>
      <c r="G167" s="286"/>
      <c r="H167" s="286">
        <f>H166/5</f>
        <v>70.259199999999993</v>
      </c>
      <c r="I167" s="286">
        <f t="shared" ref="I167:L167" si="5">I166/5</f>
        <v>26.556000000000001</v>
      </c>
      <c r="J167" s="286">
        <f t="shared" si="5"/>
        <v>17.577999999999999</v>
      </c>
      <c r="K167" s="286">
        <f t="shared" si="5"/>
        <v>92.263999999999996</v>
      </c>
      <c r="L167" s="286">
        <f t="shared" si="5"/>
        <v>660.20600000000002</v>
      </c>
      <c r="M167" s="250"/>
      <c r="N167" s="283"/>
    </row>
    <row r="168" spans="1:14" ht="15" thickBot="1" x14ac:dyDescent="0.4">
      <c r="B168" s="261"/>
      <c r="C168" s="262"/>
      <c r="D168" s="263"/>
      <c r="E168" s="262"/>
      <c r="F168" s="262"/>
      <c r="G168" s="264"/>
      <c r="H168" s="264"/>
      <c r="I168" s="262"/>
      <c r="J168" s="262"/>
      <c r="K168" s="262"/>
      <c r="L168" s="262"/>
      <c r="M168" s="262"/>
      <c r="N168" s="284"/>
    </row>
  </sheetData>
  <mergeCells count="44">
    <mergeCell ref="A7:N7"/>
    <mergeCell ref="A10:A16"/>
    <mergeCell ref="B10:B16"/>
    <mergeCell ref="C10:C16"/>
    <mergeCell ref="A143:N143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  <mergeCell ref="A57:A58"/>
    <mergeCell ref="B57:B58"/>
    <mergeCell ref="C57:C58"/>
    <mergeCell ref="A60:G60"/>
    <mergeCell ref="B92:B94"/>
    <mergeCell ref="A92:A94"/>
    <mergeCell ref="A22:G22"/>
    <mergeCell ref="A42:N42"/>
    <mergeCell ref="A45:A52"/>
    <mergeCell ref="B45:B52"/>
    <mergeCell ref="C45:C52"/>
    <mergeCell ref="A163:G163"/>
    <mergeCell ref="A160:A162"/>
    <mergeCell ref="B160:B162"/>
    <mergeCell ref="C160:C162"/>
    <mergeCell ref="B155:B158"/>
    <mergeCell ref="C155:C158"/>
    <mergeCell ref="A155:A158"/>
    <mergeCell ref="A131:G131"/>
    <mergeCell ref="C92:C94"/>
    <mergeCell ref="A113:N113"/>
    <mergeCell ref="A146:A154"/>
    <mergeCell ref="B146:B154"/>
    <mergeCell ref="C146:C154"/>
    <mergeCell ref="B128:B129"/>
    <mergeCell ref="C128:C129"/>
    <mergeCell ref="A124:A126"/>
    <mergeCell ref="C116:C123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Admin</cp:lastModifiedBy>
  <cp:lastPrinted>2023-11-30T06:43:57Z</cp:lastPrinted>
  <dcterms:created xsi:type="dcterms:W3CDTF">2020-12-01T13:53:22Z</dcterms:created>
  <dcterms:modified xsi:type="dcterms:W3CDTF">2024-04-01T14:06:27Z</dcterms:modified>
</cp:coreProperties>
</file>